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xr:revisionPtr revIDLastSave="0" documentId="13_ncr:1_{DBB3CA17-2BED-4D53-B615-603DCE1CBD62}" xr6:coauthVersionLast="47" xr6:coauthVersionMax="47" xr10:uidLastSave="{00000000-0000-0000-0000-000000000000}"/>
  <bookViews>
    <workbookView xWindow="-120" yWindow="-120" windowWidth="20730" windowHeight="11160" tabRatio="825" xr2:uid="{00000000-000D-0000-FFFF-FFFF00000000}"/>
  </bookViews>
  <sheets>
    <sheet name="①入力・出力の手順" sheetId="12" r:id="rId1"/>
    <sheet name="②出艇申告記録用紙 _別紙５" sheetId="6" r:id="rId2"/>
    <sheet name="③フィニッシュ時刻記録用紙_別紙６" sheetId="9" r:id="rId3"/>
    <sheet name="④パーティ受付記録用紙_別紙５ " sheetId="5" r:id="rId4"/>
    <sheet name="⑤レガッタ精算書_別紙_７" sheetId="7" r:id="rId5"/>
    <sheet name="⑥審問要求書プロテストフォーム" sheetId="10" r:id="rId6"/>
  </sheets>
  <definedNames>
    <definedName name="_xlnm.Print_Area" localSheetId="3">'④パーティ受付記録用紙_別紙５ '!$B$1:$L$50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9" l="1"/>
  <c r="E48" i="5"/>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C15" i="5"/>
  <c r="C14" i="5"/>
  <c r="C13" i="5"/>
  <c r="C12" i="5"/>
  <c r="C11" i="5"/>
  <c r="C10" i="5"/>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E10" i="9"/>
  <c r="D48" i="9"/>
  <c r="C48" i="9"/>
  <c r="C47" i="9"/>
  <c r="C46" i="9"/>
  <c r="D45" i="9"/>
  <c r="C45" i="9"/>
  <c r="D44" i="9"/>
  <c r="C44" i="9"/>
  <c r="C43" i="9"/>
  <c r="C42" i="9"/>
  <c r="C41" i="9"/>
  <c r="C40" i="9"/>
  <c r="C39" i="9"/>
  <c r="C38" i="9"/>
  <c r="C37" i="9"/>
  <c r="C36" i="9"/>
  <c r="C35" i="9"/>
  <c r="D34" i="9"/>
  <c r="C34" i="9"/>
  <c r="D33" i="9"/>
  <c r="C33" i="9"/>
  <c r="C32" i="9"/>
  <c r="C31" i="9"/>
  <c r="C30" i="9"/>
  <c r="C29" i="9"/>
  <c r="C28" i="9"/>
  <c r="C27" i="9"/>
  <c r="C26" i="9"/>
  <c r="C25" i="9"/>
  <c r="C24" i="9"/>
  <c r="C23" i="9"/>
  <c r="C22" i="9"/>
  <c r="C21" i="9"/>
  <c r="C20" i="9"/>
  <c r="C19" i="9"/>
  <c r="C18" i="9"/>
  <c r="C17" i="9"/>
  <c r="C16" i="9"/>
  <c r="C15" i="9"/>
  <c r="C14" i="9"/>
  <c r="C13" i="9"/>
  <c r="C12" i="9"/>
  <c r="C11" i="9"/>
  <c r="C10" i="9"/>
  <c r="E37" i="12"/>
  <c r="F37" i="12" s="1"/>
  <c r="E34" i="12"/>
  <c r="F34" i="12" s="1"/>
  <c r="E33" i="12"/>
  <c r="F33" i="12" s="1"/>
  <c r="E32" i="12"/>
  <c r="F32" i="12" s="1"/>
  <c r="E31" i="12"/>
  <c r="F31" i="12" s="1"/>
  <c r="E30" i="12"/>
  <c r="F30" i="12" s="1"/>
  <c r="E29" i="12"/>
  <c r="F29" i="12" s="1"/>
  <c r="E28" i="12"/>
  <c r="F28" i="12" s="1"/>
  <c r="E27" i="12"/>
  <c r="F27" i="12" s="1"/>
  <c r="E26" i="12"/>
  <c r="F26" i="12" s="1"/>
  <c r="B11" i="5" l="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11" i="6" l="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I9" i="7" l="1"/>
  <c r="I10" i="7"/>
  <c r="I11" i="7"/>
  <c r="I28" i="7"/>
  <c r="C27" i="12"/>
  <c r="C28" i="12" s="1"/>
  <c r="C29" i="12" s="1"/>
  <c r="C30" i="12" s="1"/>
  <c r="C31" i="12" s="1"/>
  <c r="C32" i="12" s="1"/>
  <c r="C33" i="12" s="1"/>
  <c r="C34" i="12" s="1"/>
  <c r="I13" i="7" l="1"/>
  <c r="I29" i="7" s="1"/>
  <c r="I30" i="7" s="1"/>
  <c r="E14" i="12" l="1"/>
  <c r="D14" i="12" l="1"/>
  <c r="F14" i="12"/>
  <c r="K14" i="12"/>
  <c r="J6" i="6" s="1"/>
  <c r="J14" i="12"/>
  <c r="J4" i="6" s="1"/>
  <c r="I14" i="12"/>
  <c r="G14" i="12"/>
  <c r="E4" i="6" l="1"/>
  <c r="D2" i="6"/>
  <c r="E2" i="7"/>
  <c r="E2" i="6"/>
  <c r="H14" i="12"/>
  <c r="L2" i="7"/>
  <c r="D2" i="7" l="1"/>
  <c r="D2" i="9"/>
  <c r="D2" i="5"/>
  <c r="E2" i="5"/>
  <c r="E2" i="9"/>
  <c r="G4" i="6"/>
  <c r="E6" i="6"/>
  <c r="L5" i="7"/>
  <c r="E4" i="9"/>
  <c r="E4" i="5"/>
  <c r="E6" i="5" l="1"/>
  <c r="E6" i="9"/>
</calcChain>
</file>

<file path=xl/sharedStrings.xml><?xml version="1.0" encoding="utf-8"?>
<sst xmlns="http://schemas.openxmlformats.org/spreadsheetml/2006/main" count="590" uniqueCount="308">
  <si>
    <t>*艇名は順不動</t>
  </si>
  <si>
    <t>艇　　名</t>
  </si>
  <si>
    <t>備　　考</t>
  </si>
  <si>
    <t>人</t>
  </si>
  <si>
    <t>BOSS</t>
  </si>
  <si>
    <t>CORAL SEA</t>
  </si>
  <si>
    <t>MAHANA</t>
  </si>
  <si>
    <t>№</t>
  </si>
  <si>
    <t>合　計</t>
  </si>
  <si>
    <t>VISCONTINA</t>
  </si>
  <si>
    <t>開催時間：</t>
    <rPh sb="0" eb="2">
      <t>カイサイ</t>
    </rPh>
    <rPh sb="2" eb="4">
      <t>ジカン</t>
    </rPh>
    <phoneticPr fontId="2"/>
  </si>
  <si>
    <t>参加費　　　　　　　合計(円)</t>
    <rPh sb="0" eb="3">
      <t>サンカヒ</t>
    </rPh>
    <rPh sb="10" eb="12">
      <t>ゴウケイ</t>
    </rPh>
    <rPh sb="13" eb="14">
      <t>エン</t>
    </rPh>
    <phoneticPr fontId="2"/>
  </si>
  <si>
    <t>人</t>
    <rPh sb="0" eb="1">
      <t>ニン</t>
    </rPh>
    <phoneticPr fontId="2"/>
  </si>
  <si>
    <t>円</t>
    <rPh sb="0" eb="1">
      <t>エン</t>
    </rPh>
    <phoneticPr fontId="2"/>
  </si>
  <si>
    <t>開催日：</t>
    <rPh sb="0" eb="2">
      <t>カイサイ</t>
    </rPh>
    <rPh sb="2" eb="3">
      <t>ビ</t>
    </rPh>
    <phoneticPr fontId="3"/>
  </si>
  <si>
    <t>艇長会議：</t>
    <rPh sb="0" eb="2">
      <t>テイチョウ</t>
    </rPh>
    <rPh sb="2" eb="4">
      <t>カイギ</t>
    </rPh>
    <phoneticPr fontId="3"/>
  </si>
  <si>
    <t>№</t>
    <phoneticPr fontId="3"/>
  </si>
  <si>
    <t>艇　　名</t>
    <rPh sb="0" eb="4">
      <t>テイメイ</t>
    </rPh>
    <phoneticPr fontId="3"/>
  </si>
  <si>
    <t>備　　考</t>
    <rPh sb="0" eb="4">
      <t>ビコウ</t>
    </rPh>
    <phoneticPr fontId="3"/>
  </si>
  <si>
    <t>人</t>
    <rPh sb="0" eb="1">
      <t>ニン</t>
    </rPh>
    <phoneticPr fontId="3"/>
  </si>
  <si>
    <t>合　計</t>
    <rPh sb="0" eb="3">
      <t>ゴウケイ</t>
    </rPh>
    <phoneticPr fontId="3"/>
  </si>
  <si>
    <t>出席人数　　　　　合計</t>
    <rPh sb="0" eb="2">
      <t>シュッセキ</t>
    </rPh>
    <rPh sb="2" eb="3">
      <t>ニン</t>
    </rPh>
    <rPh sb="3" eb="4">
      <t>スウ</t>
    </rPh>
    <rPh sb="9" eb="11">
      <t>ゴウケイ</t>
    </rPh>
    <phoneticPr fontId="2"/>
  </si>
  <si>
    <t>*艇名は順不同</t>
    <rPh sb="1" eb="3">
      <t>テイメイ</t>
    </rPh>
    <rPh sb="4" eb="5">
      <t>ジュン</t>
    </rPh>
    <rPh sb="5" eb="7">
      <t>フドウ</t>
    </rPh>
    <phoneticPr fontId="3"/>
  </si>
  <si>
    <t>*参加費＝1,000円/1人</t>
    <rPh sb="1" eb="4">
      <t>サンカヒ</t>
    </rPh>
    <rPh sb="10" eb="11">
      <t>エン</t>
    </rPh>
    <rPh sb="12" eb="14">
      <t>１ニン</t>
    </rPh>
    <phoneticPr fontId="2"/>
  </si>
  <si>
    <t>*出艇料：賛助会員艇3,000円、非賛助会員艇4,000円</t>
    <rPh sb="1" eb="2">
      <t>デ</t>
    </rPh>
    <rPh sb="2" eb="4">
      <t>テイリョウ</t>
    </rPh>
    <rPh sb="5" eb="7">
      <t>サンジョ</t>
    </rPh>
    <rPh sb="7" eb="9">
      <t>カイイン</t>
    </rPh>
    <rPh sb="9" eb="10">
      <t>テイ</t>
    </rPh>
    <rPh sb="15" eb="16">
      <t>エン</t>
    </rPh>
    <rPh sb="17" eb="18">
      <t>ヒ</t>
    </rPh>
    <rPh sb="18" eb="20">
      <t>サンジョ</t>
    </rPh>
    <rPh sb="20" eb="22">
      <t>カイイン</t>
    </rPh>
    <rPh sb="22" eb="23">
      <t>テイ</t>
    </rPh>
    <rPh sb="28" eb="29">
      <t>エン</t>
    </rPh>
    <phoneticPr fontId="3"/>
  </si>
  <si>
    <t>yellow</t>
    <phoneticPr fontId="3"/>
  </si>
  <si>
    <t>red</t>
    <phoneticPr fontId="3"/>
  </si>
  <si>
    <t>開　催　日　；</t>
    <phoneticPr fontId="2"/>
  </si>
  <si>
    <t>項目・内容</t>
    <rPh sb="0" eb="2">
      <t>コウモク</t>
    </rPh>
    <rPh sb="3" eb="5">
      <t>ナイヨウ</t>
    </rPh>
    <phoneticPr fontId="3"/>
  </si>
  <si>
    <t>金　額</t>
    <rPh sb="0" eb="1">
      <t>キン</t>
    </rPh>
    <rPh sb="2" eb="3">
      <t>ガク</t>
    </rPh>
    <phoneticPr fontId="3"/>
  </si>
  <si>
    <t>備　考</t>
    <rPh sb="0" eb="1">
      <t>ソナエ</t>
    </rPh>
    <rPh sb="2" eb="3">
      <t>コウ</t>
    </rPh>
    <phoneticPr fontId="3"/>
  </si>
  <si>
    <t>収</t>
    <rPh sb="0" eb="1">
      <t>シュウニュウ</t>
    </rPh>
    <phoneticPr fontId="3"/>
  </si>
  <si>
    <t>円/1艇</t>
    <rPh sb="0" eb="1">
      <t>エン</t>
    </rPh>
    <rPh sb="3" eb="4">
      <t>テイ</t>
    </rPh>
    <phoneticPr fontId="3"/>
  </si>
  <si>
    <t>参加艇数</t>
    <rPh sb="0" eb="2">
      <t>サンカ</t>
    </rPh>
    <rPh sb="3" eb="4">
      <t>スウ</t>
    </rPh>
    <phoneticPr fontId="3"/>
  </si>
  <si>
    <t>参加艇数</t>
    <phoneticPr fontId="3"/>
  </si>
  <si>
    <t>入</t>
    <rPh sb="0" eb="1">
      <t>ニュウ</t>
    </rPh>
    <phoneticPr fontId="3"/>
  </si>
  <si>
    <t>円/1人</t>
    <rPh sb="0" eb="1">
      <t>エン</t>
    </rPh>
    <rPh sb="3" eb="4">
      <t>ニン</t>
    </rPh>
    <phoneticPr fontId="3"/>
  </si>
  <si>
    <t>収入合計</t>
    <rPh sb="0" eb="2">
      <t>シュウニュウ</t>
    </rPh>
    <rPh sb="2" eb="4">
      <t>ゴウケイ</t>
    </rPh>
    <phoneticPr fontId="3"/>
  </si>
  <si>
    <t>レース支援艇費用</t>
    <rPh sb="3" eb="5">
      <t>シエン</t>
    </rPh>
    <rPh sb="5" eb="6">
      <t>テイ</t>
    </rPh>
    <rPh sb="6" eb="8">
      <t>ヒヨウ</t>
    </rPh>
    <phoneticPr fontId="3"/>
  </si>
  <si>
    <t>事務所に直接支払い願います。</t>
  </si>
  <si>
    <t>賞品代金</t>
    <rPh sb="0" eb="2">
      <t>ショウヒン</t>
    </rPh>
    <rPh sb="2" eb="4">
      <t>ダイキン</t>
    </rPh>
    <phoneticPr fontId="3"/>
  </si>
  <si>
    <t>支</t>
    <rPh sb="0" eb="1">
      <t>シ</t>
    </rPh>
    <phoneticPr fontId="3"/>
  </si>
  <si>
    <t>表彰式会場使用料</t>
    <rPh sb="0" eb="2">
      <t>ヒョウショウ</t>
    </rPh>
    <rPh sb="2" eb="3">
      <t>シキ</t>
    </rPh>
    <rPh sb="3" eb="5">
      <t>カイジョウ</t>
    </rPh>
    <rPh sb="5" eb="7">
      <t>シヨウ</t>
    </rPh>
    <rPh sb="7" eb="8">
      <t>リョウ</t>
    </rPh>
    <phoneticPr fontId="3"/>
  </si>
  <si>
    <t>事務所に直接支払い願います。</t>
    <phoneticPr fontId="3"/>
  </si>
  <si>
    <t>出</t>
    <rPh sb="0" eb="1">
      <t>デ</t>
    </rPh>
    <phoneticPr fontId="3"/>
  </si>
  <si>
    <t>①</t>
    <phoneticPr fontId="3"/>
  </si>
  <si>
    <t>ラッキー７、ブービー賞ワイン</t>
    <rPh sb="10" eb="11">
      <t>ショウ</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</si>
  <si>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</si>
  <si>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</si>
  <si>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</si>
  <si>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</si>
  <si>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</si>
  <si>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</si>
  <si>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</si>
  <si>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</si>
  <si>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支出合計</t>
    <rPh sb="0" eb="2">
      <t>シシュツ</t>
    </rPh>
    <rPh sb="2" eb="4">
      <t>ゴウケイ</t>
    </rPh>
    <phoneticPr fontId="3"/>
  </si>
  <si>
    <t>収支バランス</t>
    <rPh sb="0" eb="2">
      <t>シュウシ</t>
    </rPh>
    <phoneticPr fontId="3"/>
  </si>
  <si>
    <t>ＨＹＣ会計への入金金額</t>
    <rPh sb="3" eb="5">
      <t>カイケイ</t>
    </rPh>
    <rPh sb="7" eb="9">
      <t>ニュウキン</t>
    </rPh>
    <rPh sb="9" eb="11">
      <t>キンガク</t>
    </rPh>
    <phoneticPr fontId="3"/>
  </si>
  <si>
    <t>精算書の使用方法</t>
    <rPh sb="0" eb="2">
      <t>セイサン</t>
    </rPh>
    <rPh sb="2" eb="3">
      <t>ショ</t>
    </rPh>
    <rPh sb="4" eb="6">
      <t>シヨウ</t>
    </rPh>
    <rPh sb="6" eb="8">
      <t>ホウホウ</t>
    </rPh>
    <phoneticPr fontId="3"/>
  </si>
  <si>
    <t>　　　*収支バランスがプラスとなった時はクラブ会計へ入金下さい。</t>
    <rPh sb="4" eb="6">
      <t>シュウシ</t>
    </rPh>
    <rPh sb="15" eb="19">
      <t>ナッタトキ</t>
    </rPh>
    <rPh sb="23" eb="25">
      <t>カイケイ</t>
    </rPh>
    <rPh sb="26" eb="28">
      <t>ニュウキン</t>
    </rPh>
    <rPh sb="28" eb="29">
      <t>クダ</t>
    </rPh>
    <phoneticPr fontId="3"/>
  </si>
  <si>
    <t>　　　*収支バランスがマイナスとなった時はクラブで補填致しますが,基本的にバランスを心掛けてください。</t>
    <rPh sb="4" eb="6">
      <t>シュウシ</t>
    </rPh>
    <rPh sb="16" eb="20">
      <t>ナッタトキ</t>
    </rPh>
    <rPh sb="25" eb="27">
      <t>ホテン</t>
    </rPh>
    <rPh sb="27" eb="28">
      <t>イタ</t>
    </rPh>
    <rPh sb="33" eb="36">
      <t>キホンテキ</t>
    </rPh>
    <rPh sb="42" eb="44">
      <t>ココロガ</t>
    </rPh>
    <phoneticPr fontId="3"/>
  </si>
  <si>
    <t>　　　*HYC会計振込口座：みずほ銀行 湘南台支店　口座番号:普通1078991　</t>
    <rPh sb="7" eb="9">
      <t>カイケイ</t>
    </rPh>
    <rPh sb="11" eb="13">
      <t>コウザ</t>
    </rPh>
    <rPh sb="20" eb="23">
      <t>ショウナンダイ</t>
    </rPh>
    <rPh sb="23" eb="25">
      <t>シテン</t>
    </rPh>
    <phoneticPr fontId="3"/>
  </si>
  <si>
    <t>　　　　　　　　　　　　　　　　　 特定非営利活動法人葉山ヨットクラブ</t>
    <phoneticPr fontId="3"/>
  </si>
  <si>
    <t>　　　　　　　　　　　　　　　　　　　E-mail；ponton@firstmarine.co.jp　　　　携帯；090-9231-0554</t>
    <phoneticPr fontId="3"/>
  </si>
  <si>
    <t>以上</t>
    <rPh sb="0" eb="2">
      <t>イジョウ</t>
    </rPh>
    <phoneticPr fontId="3"/>
  </si>
  <si>
    <t>精算書</t>
    <phoneticPr fontId="3"/>
  </si>
  <si>
    <t>フィニッシュ時刻記入用紙</t>
    <rPh sb="6" eb="8">
      <t>ジコク</t>
    </rPh>
    <rPh sb="8" eb="10">
      <t>キニュウ</t>
    </rPh>
    <rPh sb="10" eb="12">
      <t>ヨウシ</t>
    </rPh>
    <phoneticPr fontId="3"/>
  </si>
  <si>
    <t>フィニッシュ時刻</t>
  </si>
  <si>
    <t>備　　考</t>
    <rPh sb="0" eb="1">
      <t>ソナエ</t>
    </rPh>
    <rPh sb="3" eb="4">
      <t>コウ</t>
    </rPh>
    <phoneticPr fontId="3"/>
  </si>
  <si>
    <t>　　　　：　　　　：</t>
    <phoneticPr fontId="3"/>
  </si>
  <si>
    <t>Momo</t>
    <phoneticPr fontId="3"/>
  </si>
  <si>
    <t>開催日</t>
    <rPh sb="0" eb="2">
      <t>カイサイ</t>
    </rPh>
    <rPh sb="2" eb="3">
      <t>ビ</t>
    </rPh>
    <phoneticPr fontId="3"/>
  </si>
  <si>
    <t>摘　　　　　　要</t>
    <rPh sb="0" eb="1">
      <t>テキ</t>
    </rPh>
    <rPh sb="7" eb="8">
      <t>ヨウ</t>
    </rPh>
    <phoneticPr fontId="3"/>
  </si>
  <si>
    <t>石原杯</t>
    <rPh sb="0" eb="2">
      <t>イシハラ</t>
    </rPh>
    <rPh sb="2" eb="3">
      <t>ハイ</t>
    </rPh>
    <phoneticPr fontId="3"/>
  </si>
  <si>
    <t>実行委員会・Ｇ1、初島回航</t>
    <rPh sb="0" eb="2">
      <t>ジッコウ</t>
    </rPh>
    <rPh sb="2" eb="5">
      <t>イインカイ</t>
    </rPh>
    <rPh sb="9" eb="10">
      <t>ハツ</t>
    </rPh>
    <rPh sb="10" eb="11">
      <t>シマ</t>
    </rPh>
    <rPh sb="11" eb="13">
      <t>カイコウ</t>
    </rPh>
    <phoneticPr fontId="3"/>
  </si>
  <si>
    <t>開催回数</t>
    <rPh sb="0" eb="2">
      <t>カイサイ</t>
    </rPh>
    <rPh sb="2" eb="3">
      <t>カイ</t>
    </rPh>
    <rPh sb="3" eb="4">
      <t>スウ</t>
    </rPh>
    <phoneticPr fontId="3"/>
  </si>
  <si>
    <t>開催回数</t>
    <rPh sb="0" eb="2">
      <t>カイサイ</t>
    </rPh>
    <rPh sb="2" eb="4">
      <t>カイスウ</t>
    </rPh>
    <phoneticPr fontId="3"/>
  </si>
  <si>
    <t>＊レース日程が変更になった場合、開催日は手入力願います。</t>
    <rPh sb="4" eb="6">
      <t>ニッテイ</t>
    </rPh>
    <rPh sb="7" eb="9">
      <t>ヘンコウ</t>
    </rPh>
    <rPh sb="13" eb="15">
      <t>バアイ</t>
    </rPh>
    <rPh sb="16" eb="19">
      <t>カイサイビ</t>
    </rPh>
    <rPh sb="20" eb="21">
      <t>テ</t>
    </rPh>
    <rPh sb="21" eb="23">
      <t>ニュウリョク</t>
    </rPh>
    <rPh sb="23" eb="24">
      <t>ネガ</t>
    </rPh>
    <phoneticPr fontId="3"/>
  </si>
  <si>
    <t>クラブルーム</t>
    <phoneticPr fontId="3"/>
  </si>
  <si>
    <t>艇長会議</t>
  </si>
  <si>
    <t>出艇申告記録</t>
    <phoneticPr fontId="3"/>
  </si>
  <si>
    <t>フィニッシュ時刻記入用紙を出力して下さい。フィニッシュ時の記録用紙です。</t>
    <rPh sb="13" eb="15">
      <t>シュツリョク</t>
    </rPh>
    <rPh sb="17" eb="18">
      <t>クダ</t>
    </rPh>
    <rPh sb="27" eb="28">
      <t>ジ</t>
    </rPh>
    <rPh sb="29" eb="30">
      <t>キ</t>
    </rPh>
    <rPh sb="30" eb="31">
      <t>ロク</t>
    </rPh>
    <rPh sb="31" eb="33">
      <t>ヨウシ</t>
    </rPh>
    <phoneticPr fontId="3"/>
  </si>
  <si>
    <t>開催年月日</t>
    <rPh sb="0" eb="2">
      <t>カイサイ</t>
    </rPh>
    <rPh sb="2" eb="5">
      <t>ネンガッピ</t>
    </rPh>
    <phoneticPr fontId="3"/>
  </si>
  <si>
    <t>精算年月日</t>
    <rPh sb="0" eb="2">
      <t>セイサン</t>
    </rPh>
    <rPh sb="2" eb="5">
      <t>ネンガッピ</t>
    </rPh>
    <phoneticPr fontId="3"/>
  </si>
  <si>
    <t>＊網掛けセル部分を入力してください。</t>
    <rPh sb="1" eb="3">
      <t>アミカ</t>
    </rPh>
    <rPh sb="6" eb="8">
      <t>ブブン</t>
    </rPh>
    <rPh sb="9" eb="11">
      <t>ニュウリョク</t>
    </rPh>
    <phoneticPr fontId="3"/>
  </si>
  <si>
    <t>　　　*表彰式会場使用料は当日葉山港管理事務所に支払願います。賞品代金はＨＹＣ会計より支払ますので入金願います。</t>
    <rPh sb="4" eb="6">
      <t>ヒョウショウ</t>
    </rPh>
    <rPh sb="6" eb="7">
      <t>シキ</t>
    </rPh>
    <rPh sb="7" eb="9">
      <t>カイジョウ</t>
    </rPh>
    <rPh sb="13" eb="15">
      <t>トウジツ</t>
    </rPh>
    <rPh sb="15" eb="17">
      <t>ハヤマ</t>
    </rPh>
    <rPh sb="17" eb="18">
      <t>コウ</t>
    </rPh>
    <rPh sb="18" eb="20">
      <t>カンリ</t>
    </rPh>
    <rPh sb="20" eb="22">
      <t>ジム</t>
    </rPh>
    <rPh sb="22" eb="23">
      <t>ショ</t>
    </rPh>
    <rPh sb="24" eb="26">
      <t>シハライ</t>
    </rPh>
    <rPh sb="26" eb="27">
      <t>ネガ</t>
    </rPh>
    <rPh sb="39" eb="41">
      <t>カイケイ</t>
    </rPh>
    <rPh sb="43" eb="45">
      <t>シハラ</t>
    </rPh>
    <rPh sb="49" eb="51">
      <t>ニュウキン</t>
    </rPh>
    <rPh sb="51" eb="52">
      <t>ネガ</t>
    </rPh>
    <phoneticPr fontId="3"/>
  </si>
  <si>
    <t>　　　*＜ＨＹＣ会計への入金金額＞ を ＨＹＣ会計振込口座へ入金願います。</t>
    <rPh sb="8" eb="10">
      <t>カイケイ</t>
    </rPh>
    <rPh sb="12" eb="14">
      <t>ニュウキン</t>
    </rPh>
    <rPh sb="14" eb="16">
      <t>キンガク</t>
    </rPh>
    <rPh sb="23" eb="25">
      <t>カイケイ</t>
    </rPh>
    <rPh sb="25" eb="27">
      <t>フリコミ</t>
    </rPh>
    <rPh sb="27" eb="29">
      <t>コウザ</t>
    </rPh>
    <rPh sb="30" eb="32">
      <t>ニュウキン</t>
    </rPh>
    <rPh sb="32" eb="33">
      <t>ネガ</t>
    </rPh>
    <phoneticPr fontId="3"/>
  </si>
  <si>
    <t>３）</t>
    <phoneticPr fontId="3"/>
  </si>
  <si>
    <t>２）</t>
    <phoneticPr fontId="3"/>
  </si>
  <si>
    <t>１)</t>
    <phoneticPr fontId="3"/>
  </si>
  <si>
    <t>＜ＨＹＣ会計への入金金額＞は下記の口座へ振込み願います。</t>
    <phoneticPr fontId="3"/>
  </si>
  <si>
    <t>　　＊精算書等は一週間以内に送付して下さい。送付手続きが間に合わない場合、精算書のﾌｧｲﾙを一週間以内にメールして下さい。</t>
    <rPh sb="3" eb="5">
      <t>セイサン</t>
    </rPh>
    <rPh sb="37" eb="39">
      <t>セイサン</t>
    </rPh>
    <rPh sb="46" eb="49">
      <t>イッシュウカン</t>
    </rPh>
    <rPh sb="49" eb="51">
      <t>イナイ</t>
    </rPh>
    <phoneticPr fontId="3"/>
  </si>
  <si>
    <t>ＨＹＣへの会計報告はこの精算書に領収書を添えて下記の住所へ送付して下さい。</t>
    <rPh sb="26" eb="28">
      <t>ジュウショ</t>
    </rPh>
    <rPh sb="29" eb="31">
      <t>ソウフ</t>
    </rPh>
    <rPh sb="33" eb="34">
      <t>クダ</t>
    </rPh>
    <phoneticPr fontId="3"/>
  </si>
  <si>
    <t>下の黄色のセルに開催回数を入力してください。</t>
    <rPh sb="0" eb="1">
      <t>シタ</t>
    </rPh>
    <rPh sb="2" eb="4">
      <t>キイロ</t>
    </rPh>
    <rPh sb="8" eb="10">
      <t>カイサイ</t>
    </rPh>
    <rPh sb="10" eb="12">
      <t>カイスウ</t>
    </rPh>
    <rPh sb="13" eb="15">
      <t>ニュウリョク</t>
    </rPh>
    <phoneticPr fontId="3"/>
  </si>
  <si>
    <t>出艇申告記録を出力して下さい。艇長会議時の受付用紙です。</t>
    <rPh sb="7" eb="9">
      <t>シュツリョク</t>
    </rPh>
    <rPh sb="11" eb="12">
      <t>クダ</t>
    </rPh>
    <rPh sb="15" eb="17">
      <t>テイチョウ</t>
    </rPh>
    <rPh sb="17" eb="19">
      <t>カイギ</t>
    </rPh>
    <rPh sb="19" eb="20">
      <t>ジ</t>
    </rPh>
    <rPh sb="21" eb="23">
      <t>ウケツケ</t>
    </rPh>
    <rPh sb="23" eb="25">
      <t>ヨウシ</t>
    </rPh>
    <phoneticPr fontId="3"/>
  </si>
  <si>
    <t>食彩亭</t>
    <rPh sb="0" eb="1">
      <t>ショク</t>
    </rPh>
    <rPh sb="1" eb="2">
      <t>サイ</t>
    </rPh>
    <rPh sb="2" eb="3">
      <t>テイ</t>
    </rPh>
    <phoneticPr fontId="3"/>
  </si>
  <si>
    <t>クリエイト</t>
    <phoneticPr fontId="3"/>
  </si>
  <si>
    <t>オーケー</t>
    <phoneticPr fontId="3"/>
  </si>
  <si>
    <t>レース委員長</t>
    <rPh sb="3" eb="6">
      <t>イインチョウ</t>
    </rPh>
    <phoneticPr fontId="3"/>
  </si>
  <si>
    <t>会計責任者</t>
    <rPh sb="0" eb="2">
      <t>カイケイ</t>
    </rPh>
    <rPh sb="2" eb="5">
      <t>セキニンシャ</t>
    </rPh>
    <phoneticPr fontId="3"/>
  </si>
  <si>
    <t>変更履歴</t>
    <rPh sb="0" eb="2">
      <t>ヘンコウ</t>
    </rPh>
    <rPh sb="2" eb="4">
      <t>リレキ</t>
    </rPh>
    <phoneticPr fontId="3"/>
  </si>
  <si>
    <t>標準タイムリミット</t>
    <rPh sb="0" eb="2">
      <t>ヒョウジュン</t>
    </rPh>
    <phoneticPr fontId="3"/>
  </si>
  <si>
    <t>3時間30分</t>
    <rPh sb="1" eb="3">
      <t>ジカン</t>
    </rPh>
    <rPh sb="5" eb="6">
      <t>フン</t>
    </rPh>
    <phoneticPr fontId="3"/>
  </si>
  <si>
    <t>4時間30分</t>
    <rPh sb="1" eb="3">
      <t>ジカン</t>
    </rPh>
    <rPh sb="5" eb="6">
      <t>フン</t>
    </rPh>
    <phoneticPr fontId="3"/>
  </si>
  <si>
    <t>ひな祭りレガッタ</t>
    <rPh sb="2" eb="3">
      <t>マツ</t>
    </rPh>
    <phoneticPr fontId="3"/>
  </si>
  <si>
    <t>ソーセージコース</t>
  </si>
  <si>
    <t>新春レガッタ</t>
    <rPh sb="0" eb="2">
      <t>シンシュン</t>
    </rPh>
    <phoneticPr fontId="3"/>
  </si>
  <si>
    <t>お花見レガッタ</t>
    <rPh sb="1" eb="3">
      <t>ハナミ</t>
    </rPh>
    <phoneticPr fontId="3"/>
  </si>
  <si>
    <t>鯉のぼりレガッタ</t>
    <rPh sb="0" eb="1">
      <t>コイ</t>
    </rPh>
    <phoneticPr fontId="3"/>
  </si>
  <si>
    <t>新港開港記念レガッタ</t>
    <rPh sb="0" eb="2">
      <t>シンコウ</t>
    </rPh>
    <rPh sb="2" eb="4">
      <t>カイコウ</t>
    </rPh>
    <rPh sb="4" eb="6">
      <t>キネン</t>
    </rPh>
    <phoneticPr fontId="3"/>
  </si>
  <si>
    <t>かぐや姫レガッタ</t>
    <rPh sb="3" eb="4">
      <t>ヒメ</t>
    </rPh>
    <phoneticPr fontId="3"/>
  </si>
  <si>
    <t>体育の日レガッタ</t>
    <rPh sb="0" eb="2">
      <t>タイイク</t>
    </rPh>
    <rPh sb="3" eb="4">
      <t>ヒ</t>
    </rPh>
    <phoneticPr fontId="3"/>
  </si>
  <si>
    <t>文化の日レガッタ</t>
    <rPh sb="0" eb="2">
      <t>ブンカ</t>
    </rPh>
    <rPh sb="3" eb="4">
      <t>ヒ</t>
    </rPh>
    <phoneticPr fontId="3"/>
  </si>
  <si>
    <t>忘年レガッタ</t>
    <rPh sb="0" eb="2">
      <t>ボウネン</t>
    </rPh>
    <phoneticPr fontId="3"/>
  </si>
  <si>
    <t>ソーセージコース</t>
    <phoneticPr fontId="3"/>
  </si>
  <si>
    <t>□</t>
  </si>
  <si>
    <t xml:space="preserve">　　　*精算書送付先 ：送付先：〒240-0112　神奈川県三浦郡葉山町堀内５０番地葉山ヨットクラブ 犬飼一道
葉山港港湾管理事務所内 葉山ヨットクラブ　レース委員会宛
</t>
    <rPh sb="4" eb="7">
      <t>セイサンショ</t>
    </rPh>
    <rPh sb="7" eb="10">
      <t>ソウフサキ</t>
    </rPh>
    <rPh sb="9" eb="10">
      <t>サキ</t>
    </rPh>
    <rPh sb="42" eb="44">
      <t>ハヤマ</t>
    </rPh>
    <rPh sb="51" eb="53">
      <t>イヌカイ</t>
    </rPh>
    <rPh sb="53" eb="55">
      <t>カズミチ</t>
    </rPh>
    <phoneticPr fontId="3"/>
  </si>
  <si>
    <t>EARLYBIRD</t>
    <phoneticPr fontId="3"/>
  </si>
  <si>
    <t>WAVYHOT</t>
    <phoneticPr fontId="2"/>
  </si>
  <si>
    <t>SELF RELIANCE</t>
    <phoneticPr fontId="3"/>
  </si>
  <si>
    <t>ARCA</t>
    <phoneticPr fontId="3"/>
  </si>
  <si>
    <t>COCONUT GROVE</t>
  </si>
  <si>
    <t>SIESTA</t>
  </si>
  <si>
    <t>Japoneira</t>
  </si>
  <si>
    <t>審問要求書及びその他プロテスト委員会処置の要求書</t>
    <rPh sb="0" eb="2">
      <t>シンモン</t>
    </rPh>
    <rPh sb="2" eb="4">
      <t>ヨウキュウ</t>
    </rPh>
    <rPh sb="4" eb="5">
      <t>ショ</t>
    </rPh>
    <rPh sb="5" eb="6">
      <t>オヨ</t>
    </rPh>
    <rPh sb="9" eb="10">
      <t>タ</t>
    </rPh>
    <rPh sb="15" eb="18">
      <t>イインカイ</t>
    </rPh>
    <rPh sb="18" eb="20">
      <t>ショチ</t>
    </rPh>
    <rPh sb="21" eb="24">
      <t>ヨウキュウショ</t>
    </rPh>
    <phoneticPr fontId="4"/>
  </si>
  <si>
    <t>受理日付</t>
    <rPh sb="0" eb="2">
      <t>ジュリ</t>
    </rPh>
    <rPh sb="2" eb="4">
      <t>ヒヅケ</t>
    </rPh>
    <phoneticPr fontId="4"/>
  </si>
  <si>
    <t>抗議締切時刻</t>
    <rPh sb="0" eb="2">
      <t>コウギ</t>
    </rPh>
    <rPh sb="2" eb="4">
      <t>シメキリ</t>
    </rPh>
    <rPh sb="4" eb="6">
      <t>ジコク</t>
    </rPh>
    <phoneticPr fontId="4"/>
  </si>
  <si>
    <t>受付番号</t>
    <rPh sb="0" eb="2">
      <t>ウケツケ</t>
    </rPh>
    <rPh sb="2" eb="4">
      <t>バンゴウ</t>
    </rPh>
    <phoneticPr fontId="4"/>
  </si>
  <si>
    <t>日：</t>
    <rPh sb="0" eb="1">
      <t>ニチ</t>
    </rPh>
    <phoneticPr fontId="4"/>
  </si>
  <si>
    <t>時：</t>
    <rPh sb="0" eb="1">
      <t>ジ</t>
    </rPh>
    <phoneticPr fontId="4"/>
  </si>
  <si>
    <t>１．レース日時：</t>
    <rPh sb="5" eb="7">
      <t>ニチジ</t>
    </rPh>
    <phoneticPr fontId="4"/>
  </si>
  <si>
    <t>シリーズ：</t>
    <phoneticPr fontId="4"/>
  </si>
  <si>
    <t>レース番号：</t>
    <rPh sb="3" eb="5">
      <t>バンゴウ</t>
    </rPh>
    <phoneticPr fontId="4"/>
  </si>
  <si>
    <t>２．審問の種類</t>
    <rPh sb="2" eb="4">
      <t>シンモン</t>
    </rPh>
    <rPh sb="5" eb="7">
      <t>シュルイ</t>
    </rPh>
    <phoneticPr fontId="4"/>
  </si>
  <si>
    <t>3. 発議者の詳細―抗議者, 申立て, 要求または報告を行おうとするもの</t>
    <rPh sb="3" eb="6">
      <t>ハツギシャ</t>
    </rPh>
    <rPh sb="7" eb="9">
      <t>ショウサイ</t>
    </rPh>
    <rPh sb="10" eb="13">
      <t>コウギシャ</t>
    </rPh>
    <rPh sb="15" eb="17">
      <t>モウシタ</t>
    </rPh>
    <rPh sb="20" eb="22">
      <t>ヨウキュウ</t>
    </rPh>
    <rPh sb="25" eb="27">
      <t>ホウコク</t>
    </rPh>
    <rPh sb="28" eb="29">
      <t>オコナ</t>
    </rPh>
    <phoneticPr fontId="4"/>
  </si>
  <si>
    <t>クラス/フリート/チーム</t>
    <phoneticPr fontId="4"/>
  </si>
  <si>
    <t>セイル番号／艇名：</t>
    <rPh sb="3" eb="5">
      <t>バンゴウ</t>
    </rPh>
    <rPh sb="6" eb="7">
      <t>テイ</t>
    </rPh>
    <rPh sb="7" eb="8">
      <t>メイ</t>
    </rPh>
    <phoneticPr fontId="4"/>
  </si>
  <si>
    <t>又は</t>
    <rPh sb="0" eb="1">
      <t>マタ</t>
    </rPh>
    <phoneticPr fontId="4"/>
  </si>
  <si>
    <t>委員会：</t>
    <rPh sb="0" eb="3">
      <t>イインカイ</t>
    </rPh>
    <phoneticPr fontId="4"/>
  </si>
  <si>
    <t>代表者：</t>
    <rPh sb="0" eb="3">
      <t>ダイヒョウシャ</t>
    </rPh>
    <phoneticPr fontId="4"/>
  </si>
  <si>
    <t>氏名：</t>
    <rPh sb="0" eb="2">
      <t>シメイ</t>
    </rPh>
    <phoneticPr fontId="4"/>
  </si>
  <si>
    <t>電話番号：</t>
    <rPh sb="0" eb="2">
      <t>デンワ</t>
    </rPh>
    <rPh sb="2" eb="4">
      <t>バンゴウ</t>
    </rPh>
    <phoneticPr fontId="4"/>
  </si>
  <si>
    <t>4. 被申立人 – 被抗議者, 委員会に対する救済, 支援者, 不正行為の関係者</t>
    <rPh sb="3" eb="7">
      <t>ヒモウシタテニン</t>
    </rPh>
    <rPh sb="10" eb="11">
      <t>ヒ</t>
    </rPh>
    <rPh sb="11" eb="14">
      <t>コウギシャ</t>
    </rPh>
    <rPh sb="16" eb="19">
      <t>イインカイ</t>
    </rPh>
    <rPh sb="20" eb="21">
      <t>タイ</t>
    </rPh>
    <rPh sb="23" eb="25">
      <t>キュウサイ</t>
    </rPh>
    <rPh sb="27" eb="30">
      <t>シエンシャ</t>
    </rPh>
    <rPh sb="32" eb="34">
      <t>フセイ</t>
    </rPh>
    <rPh sb="34" eb="36">
      <t>コウイ</t>
    </rPh>
    <rPh sb="37" eb="40">
      <t>カンケイシャ</t>
    </rPh>
    <phoneticPr fontId="4"/>
  </si>
  <si>
    <t>クラス／フリート又は委員会</t>
    <rPh sb="8" eb="9">
      <t>マタ</t>
    </rPh>
    <rPh sb="10" eb="13">
      <t>イインカイ</t>
    </rPh>
    <phoneticPr fontId="4"/>
  </si>
  <si>
    <t>セイルNo/　艇　名　/人物名</t>
    <rPh sb="7" eb="8">
      <t>テイ</t>
    </rPh>
    <rPh sb="9" eb="10">
      <t>ナ</t>
    </rPh>
    <rPh sb="12" eb="14">
      <t>ジンブツ</t>
    </rPh>
    <rPh sb="14" eb="15">
      <t>メイ</t>
    </rPh>
    <phoneticPr fontId="4"/>
  </si>
  <si>
    <t>電話番号 (既知であれば)</t>
    <phoneticPr fontId="4"/>
  </si>
  <si>
    <t>5. 被抗議者への通告 – 抗議しようとする場合, 抗議の意思をどのように伝えましたか?</t>
    <rPh sb="3" eb="4">
      <t>ヒ</t>
    </rPh>
    <rPh sb="4" eb="7">
      <t>コウギシャ</t>
    </rPh>
    <rPh sb="9" eb="11">
      <t>ツウコク</t>
    </rPh>
    <rPh sb="14" eb="16">
      <t>コウギ</t>
    </rPh>
    <rPh sb="22" eb="24">
      <t>バアイ</t>
    </rPh>
    <rPh sb="26" eb="28">
      <t>コウギ</t>
    </rPh>
    <rPh sb="29" eb="31">
      <t>イシ</t>
    </rPh>
    <rPh sb="37" eb="38">
      <t>ツタ</t>
    </rPh>
    <phoneticPr fontId="4"/>
  </si>
  <si>
    <t xml:space="preserve">声をかけることにより:    ☐ No      ☐ Yes  </t>
    <rPh sb="0" eb="1">
      <t>コエ</t>
    </rPh>
    <phoneticPr fontId="4"/>
  </si>
  <si>
    <t xml:space="preserve">赤色旗の掲揚: 　☐ 不要  ☐ No        ☐ Yes  </t>
    <rPh sb="0" eb="2">
      <t>アカイロ</t>
    </rPh>
    <rPh sb="2" eb="3">
      <t>ハタ</t>
    </rPh>
    <rPh sb="4" eb="6">
      <t>ケイヨウ</t>
    </rPh>
    <rPh sb="11" eb="13">
      <t>フヨウ</t>
    </rPh>
    <phoneticPr fontId="4"/>
  </si>
  <si>
    <t xml:space="preserve">その他の方法により:  　　☐ No      ☐ Yes   </t>
    <phoneticPr fontId="4"/>
  </si>
  <si>
    <t>6. インシデント        いつ　　どこで?</t>
    <phoneticPr fontId="4"/>
  </si>
  <si>
    <t>図</t>
    <rPh sb="0" eb="1">
      <t>ズ</t>
    </rPh>
    <phoneticPr fontId="4"/>
  </si>
  <si>
    <t>適用規則：</t>
    <rPh sb="0" eb="2">
      <t>テキヨウ</t>
    </rPh>
    <rPh sb="2" eb="4">
      <t>キソク</t>
    </rPh>
    <phoneticPr fontId="4"/>
  </si>
  <si>
    <t>証言者　氏名:</t>
    <phoneticPr fontId="4"/>
  </si>
  <si>
    <t>取下要求:</t>
    <rPh sb="0" eb="1">
      <t>トリ</t>
    </rPh>
    <rPh sb="1" eb="2">
      <t>シタ</t>
    </rPh>
    <rPh sb="2" eb="4">
      <t>ヨウキュウ</t>
    </rPh>
    <phoneticPr fontId="4"/>
  </si>
  <si>
    <t>当事者</t>
    <phoneticPr fontId="4"/>
  </si>
  <si>
    <t>艇 又は委員会又は人物</t>
    <phoneticPr fontId="4"/>
  </si>
  <si>
    <t>証言者</t>
  </si>
  <si>
    <t>氏名</t>
  </si>
  <si>
    <t>艇 – 委員会 – 役割</t>
  </si>
  <si>
    <t>FIRST 40</t>
    <phoneticPr fontId="3"/>
  </si>
  <si>
    <t>DEHLER36</t>
    <phoneticPr fontId="3"/>
  </si>
  <si>
    <t>SunOdyssey349</t>
    <phoneticPr fontId="3"/>
  </si>
  <si>
    <t>DUFOUR 335GL</t>
    <phoneticPr fontId="3"/>
  </si>
  <si>
    <t>FIRST40MO</t>
    <phoneticPr fontId="3"/>
  </si>
  <si>
    <t>艇種</t>
    <rPh sb="0" eb="2">
      <t>テイシュ</t>
    </rPh>
    <phoneticPr fontId="3"/>
  </si>
  <si>
    <t>SION</t>
    <phoneticPr fontId="3"/>
  </si>
  <si>
    <t>S03</t>
    <phoneticPr fontId="3"/>
  </si>
  <si>
    <t>KOKOPELLI</t>
    <phoneticPr fontId="3"/>
  </si>
  <si>
    <t>HANSE 345</t>
    <phoneticPr fontId="3"/>
  </si>
  <si>
    <t>ALBATROSS</t>
    <phoneticPr fontId="3"/>
  </si>
  <si>
    <t>XP33</t>
    <phoneticPr fontId="3"/>
  </si>
  <si>
    <t>blue</t>
    <phoneticPr fontId="3"/>
  </si>
  <si>
    <t>NST-1RED</t>
  </si>
  <si>
    <t>NST-2BLUE</t>
  </si>
  <si>
    <t>X-332</t>
    <phoneticPr fontId="3"/>
  </si>
  <si>
    <t>RAIA</t>
    <phoneticPr fontId="3"/>
  </si>
  <si>
    <t>#</t>
    <phoneticPr fontId="3"/>
  </si>
  <si>
    <t>OCEANIS 343</t>
  </si>
  <si>
    <t>ヤマハ 34</t>
  </si>
  <si>
    <t>2025年</t>
    <rPh sb="4" eb="5">
      <t>ネン</t>
    </rPh>
    <phoneticPr fontId="3"/>
  </si>
  <si>
    <t>パイオニア８</t>
    <phoneticPr fontId="3"/>
  </si>
  <si>
    <t>実行委員：（別途、公示による）</t>
    <rPh sb="0" eb="2">
      <t>ジッコウ</t>
    </rPh>
    <rPh sb="2" eb="4">
      <t>イイン</t>
    </rPh>
    <rPh sb="6" eb="8">
      <t>ベット</t>
    </rPh>
    <rPh sb="9" eb="11">
      <t>コウジ</t>
    </rPh>
    <phoneticPr fontId="3"/>
  </si>
  <si>
    <r>
      <t>出艇確認</t>
    </r>
    <r>
      <rPr>
        <sz val="10"/>
        <rFont val="游ゴシック"/>
        <family val="3"/>
        <charset val="128"/>
      </rPr>
      <t>　　　　　　　(出艇=レ印)</t>
    </r>
    <rPh sb="0" eb="2">
      <t>シュッテイ</t>
    </rPh>
    <rPh sb="2" eb="4">
      <t>カクニン</t>
    </rPh>
    <rPh sb="12" eb="14">
      <t>シュッテイ</t>
    </rPh>
    <rPh sb="16" eb="17">
      <t>シルシ</t>
    </rPh>
    <phoneticPr fontId="3"/>
  </si>
  <si>
    <r>
      <t>出艇料</t>
    </r>
    <r>
      <rPr>
        <sz val="10"/>
        <rFont val="游ゴシック"/>
        <family val="3"/>
        <charset val="128"/>
      </rPr>
      <t>　　　　　　(円)</t>
    </r>
    <rPh sb="0" eb="2">
      <t>シュッテイ</t>
    </rPh>
    <rPh sb="2" eb="3">
      <t>リョウ</t>
    </rPh>
    <rPh sb="10" eb="11">
      <t>エン</t>
    </rPh>
    <phoneticPr fontId="3"/>
  </si>
  <si>
    <t>ソレイユルボン</t>
    <phoneticPr fontId="3"/>
  </si>
  <si>
    <t>□</t>
    <phoneticPr fontId="3"/>
  </si>
  <si>
    <t>WHITE・CREST</t>
    <phoneticPr fontId="3"/>
  </si>
  <si>
    <t>パイオニア10</t>
    <phoneticPr fontId="3"/>
  </si>
  <si>
    <t>牛若丸　V</t>
    <phoneticPr fontId="3"/>
  </si>
  <si>
    <t>ファースト30JK</t>
    <phoneticPr fontId="3"/>
  </si>
  <si>
    <t>ヤマハ33S</t>
    <phoneticPr fontId="3"/>
  </si>
  <si>
    <t>七福神</t>
    <phoneticPr fontId="3"/>
  </si>
  <si>
    <t>ファースト31.7</t>
    <phoneticPr fontId="3"/>
  </si>
  <si>
    <t>寿限無</t>
    <rPh sb="0" eb="3">
      <t>ジュゲム</t>
    </rPh>
    <phoneticPr fontId="3"/>
  </si>
  <si>
    <t>FIRST SPIRIT Ⅱ</t>
    <phoneticPr fontId="2"/>
  </si>
  <si>
    <t>TRITON　XV</t>
    <phoneticPr fontId="3"/>
  </si>
  <si>
    <t>ババリア30</t>
    <phoneticPr fontId="3"/>
  </si>
  <si>
    <t>JOVIAL FIVE Ⅴ</t>
    <phoneticPr fontId="2"/>
  </si>
  <si>
    <t>ファースト33.7</t>
    <phoneticPr fontId="3"/>
  </si>
  <si>
    <t>ユーデルフローリック9.6</t>
    <phoneticPr fontId="3"/>
  </si>
  <si>
    <t>ﾊﾞﾊﾞﾘｱ30+</t>
    <phoneticPr fontId="3"/>
  </si>
  <si>
    <t>STORK　Ⅲ</t>
    <phoneticPr fontId="3"/>
  </si>
  <si>
    <t>ディーフォー30</t>
    <phoneticPr fontId="3"/>
  </si>
  <si>
    <t>ヤマハ３１S</t>
  </si>
  <si>
    <t>MISS NIPPON Ⅷ</t>
    <phoneticPr fontId="3"/>
  </si>
  <si>
    <t>ヤマハ３０青(HMYC)</t>
  </si>
  <si>
    <t>ヤマハ３０MO</t>
    <phoneticPr fontId="3"/>
  </si>
  <si>
    <t>バレリーナ</t>
  </si>
  <si>
    <t>コンバック27</t>
    <phoneticPr fontId="3"/>
  </si>
  <si>
    <t>東京海上（ヤマハ）</t>
    <rPh sb="0" eb="2">
      <t>トウキョウ</t>
    </rPh>
    <rPh sb="2" eb="4">
      <t>カイジョウ</t>
    </rPh>
    <phoneticPr fontId="3"/>
  </si>
  <si>
    <t>コンテッサⅩⅣ</t>
    <phoneticPr fontId="3"/>
  </si>
  <si>
    <t>ラルゴ</t>
  </si>
  <si>
    <t>サンオデッセイ32</t>
    <phoneticPr fontId="3"/>
  </si>
  <si>
    <t>てこ丸</t>
  </si>
  <si>
    <t>サンファースト35</t>
    <phoneticPr fontId="3"/>
  </si>
  <si>
    <t>ウォーターレディー</t>
    <phoneticPr fontId="3"/>
  </si>
  <si>
    <t>横山31</t>
    <rPh sb="0" eb="2">
      <t>ヨコヤマ</t>
    </rPh>
    <phoneticPr fontId="3"/>
  </si>
  <si>
    <t>ウインドフェアリイ</t>
  </si>
  <si>
    <t>ファー36</t>
    <phoneticPr fontId="3"/>
  </si>
  <si>
    <t>ヤマハ30MO</t>
    <phoneticPr fontId="3"/>
  </si>
  <si>
    <t>PANDRA　Ⅳ</t>
    <phoneticPr fontId="3"/>
  </si>
  <si>
    <t>ヤング99MOD</t>
    <phoneticPr fontId="3"/>
  </si>
  <si>
    <t>ナウタースワン36</t>
  </si>
  <si>
    <t>東京都市大学</t>
    <rPh sb="0" eb="2">
      <t>トウキョウ</t>
    </rPh>
    <rPh sb="2" eb="5">
      <t>トシダイ</t>
    </rPh>
    <rPh sb="5" eb="6">
      <t>ガク</t>
    </rPh>
    <phoneticPr fontId="5"/>
  </si>
  <si>
    <t>シーム31</t>
    <phoneticPr fontId="3"/>
  </si>
  <si>
    <t>ヤマハ３０（桃）</t>
    <rPh sb="6" eb="7">
      <t>モモ</t>
    </rPh>
    <phoneticPr fontId="5"/>
  </si>
  <si>
    <t>年　　月　　日</t>
    <rPh sb="0" eb="1">
      <t>ネン</t>
    </rPh>
    <rPh sb="3" eb="4">
      <t>ツキ</t>
    </rPh>
    <rPh sb="6" eb="7">
      <t>ヒ</t>
    </rPh>
    <phoneticPr fontId="3"/>
  </si>
  <si>
    <t>■ 変更履歴</t>
    <rPh sb="2" eb="4">
      <t>ヘンコウ</t>
    </rPh>
    <rPh sb="4" eb="6">
      <t>リレキ</t>
    </rPh>
    <phoneticPr fontId="3"/>
  </si>
  <si>
    <t>表彰パーティ受付記録用紙を出力して下さい。表彰パーティの受付用です。</t>
    <rPh sb="13" eb="15">
      <t>シュツリョク</t>
    </rPh>
    <rPh sb="17" eb="18">
      <t>クダ</t>
    </rPh>
    <rPh sb="28" eb="31">
      <t>ヨウデス</t>
    </rPh>
    <phoneticPr fontId="3"/>
  </si>
  <si>
    <t>■ ①～⑤の手順に従い、レース前までに入力と各用紙の出力をして下さい。</t>
  </si>
  <si>
    <t>審問要求書プロテストフォームです。必要があれば出力して準備してください。</t>
    <rPh sb="0" eb="2">
      <t>シンモン</t>
    </rPh>
    <rPh sb="2" eb="5">
      <t>ヨウキュウショ</t>
    </rPh>
    <rPh sb="17" eb="19">
      <t>ヒツヨウ</t>
    </rPh>
    <rPh sb="23" eb="25">
      <t>シュツリョク</t>
    </rPh>
    <rPh sb="27" eb="29">
      <t>ジュンビ</t>
    </rPh>
    <phoneticPr fontId="3"/>
  </si>
  <si>
    <t>★ エクセル上入力が必要なセルは、基本的に①と⑤のみです。</t>
    <rPh sb="6" eb="7">
      <t>ジョウ</t>
    </rPh>
    <rPh sb="7" eb="9">
      <t>ニュウリョク</t>
    </rPh>
    <rPh sb="10" eb="12">
      <t>ヒツヨウ</t>
    </rPh>
    <rPh sb="17" eb="20">
      <t>キホンテキ</t>
    </rPh>
    <phoneticPr fontId="3"/>
  </si>
  <si>
    <t>★ この日程表が正しく維持してあることが前提です</t>
    <rPh sb="4" eb="7">
      <t>ニッテイヒョウ</t>
    </rPh>
    <rPh sb="8" eb="9">
      <t>タダ</t>
    </rPh>
    <rPh sb="11" eb="13">
      <t>イジ</t>
    </rPh>
    <rPh sb="20" eb="22">
      <t>ゼンテイ</t>
    </rPh>
    <phoneticPr fontId="3"/>
  </si>
  <si>
    <t>レース名</t>
    <rPh sb="3" eb="4">
      <t>メイ</t>
    </rPh>
    <phoneticPr fontId="3"/>
  </si>
  <si>
    <t>担当コミッティ</t>
    <rPh sb="0" eb="2">
      <t>タントウ</t>
    </rPh>
    <phoneticPr fontId="3"/>
  </si>
  <si>
    <t>レースコース及びグレード</t>
    <rPh sb="6" eb="7">
      <t>オヨ</t>
    </rPh>
    <phoneticPr fontId="3"/>
  </si>
  <si>
    <t>スタート時刻</t>
    <rPh sb="4" eb="6">
      <t>ジコク</t>
    </rPh>
    <phoneticPr fontId="3"/>
  </si>
  <si>
    <t>レース終了後、忘年会</t>
    <rPh sb="3" eb="5">
      <t>シュウリョウ</t>
    </rPh>
    <rPh sb="5" eb="6">
      <t>ゴ</t>
    </rPh>
    <rPh sb="7" eb="10">
      <t>ボウネンカイ</t>
    </rPh>
    <phoneticPr fontId="3"/>
  </si>
  <si>
    <t>担当コミッティ：</t>
    <rPh sb="0" eb="2">
      <t>タントウ</t>
    </rPh>
    <phoneticPr fontId="3"/>
  </si>
  <si>
    <t>担当コミッティ ；</t>
  </si>
  <si>
    <t>レーススタート：</t>
  </si>
  <si>
    <t>表彰パーティ受付記録</t>
  </si>
  <si>
    <t>パーティ参加　　　　　　予定人数</t>
    <rPh sb="4" eb="6">
      <t>サンカ</t>
    </rPh>
    <rPh sb="12" eb="14">
      <t>ヨテイ</t>
    </rPh>
    <rPh sb="14" eb="15">
      <t>ニン</t>
    </rPh>
    <rPh sb="15" eb="16">
      <t>スウ</t>
    </rPh>
    <phoneticPr fontId="3"/>
  </si>
  <si>
    <t>パーティ出席人数　　　　　　　　　　(正の字で記入)</t>
    <rPh sb="4" eb="6">
      <t>シュッセキ</t>
    </rPh>
    <rPh sb="19" eb="20">
      <t>セイ</t>
    </rPh>
    <rPh sb="21" eb="22">
      <t>ジ</t>
    </rPh>
    <rPh sb="23" eb="25">
      <t>キニュウ</t>
    </rPh>
    <phoneticPr fontId="2"/>
  </si>
  <si>
    <t>コミッティ</t>
    <phoneticPr fontId="3"/>
  </si>
  <si>
    <t>ワイン2本（コミッティ担当）</t>
    <rPh sb="4" eb="5">
      <t>ホン</t>
    </rPh>
    <rPh sb="11" eb="13">
      <t>タントウ</t>
    </rPh>
    <phoneticPr fontId="3"/>
  </si>
  <si>
    <t>開催日、レース名、担当コミッティ等は自動で入力されます。</t>
    <rPh sb="0" eb="3">
      <t>カイサイビ</t>
    </rPh>
    <rPh sb="7" eb="8">
      <t>メイ</t>
    </rPh>
    <rPh sb="9" eb="11">
      <t>タントウ</t>
    </rPh>
    <rPh sb="16" eb="17">
      <t>ナド</t>
    </rPh>
    <rPh sb="18" eb="20">
      <t>ジドウ</t>
    </rPh>
    <rPh sb="21" eb="23">
      <t>ニュウリョク</t>
    </rPh>
    <phoneticPr fontId="3"/>
  </si>
  <si>
    <t>忘年会事務局負担</t>
    <phoneticPr fontId="3"/>
  </si>
  <si>
    <t>レースｺｰｽ及びｸﾞﾚｰﾄﾞ</t>
    <rPh sb="6" eb="7">
      <t>オヨ</t>
    </rPh>
    <phoneticPr fontId="3"/>
  </si>
  <si>
    <t>レース出艇料（賛助会員艇）</t>
    <rPh sb="3" eb="4">
      <t>デ</t>
    </rPh>
    <rPh sb="4" eb="5">
      <t>テイ</t>
    </rPh>
    <rPh sb="5" eb="6">
      <t>リョウ</t>
    </rPh>
    <rPh sb="7" eb="9">
      <t>サンジョ</t>
    </rPh>
    <rPh sb="9" eb="11">
      <t>カイイン</t>
    </rPh>
    <rPh sb="11" eb="12">
      <t>テイ</t>
    </rPh>
    <phoneticPr fontId="3"/>
  </si>
  <si>
    <t>レース出艇料（非賛助会員艇）</t>
    <rPh sb="3" eb="4">
      <t>デ</t>
    </rPh>
    <rPh sb="4" eb="5">
      <t>テイ</t>
    </rPh>
    <rPh sb="5" eb="6">
      <t>リョウ</t>
    </rPh>
    <rPh sb="7" eb="8">
      <t>ヒ</t>
    </rPh>
    <rPh sb="8" eb="10">
      <t>サンジョ</t>
    </rPh>
    <rPh sb="10" eb="12">
      <t>カイイン</t>
    </rPh>
    <rPh sb="12" eb="13">
      <t>テイ</t>
    </rPh>
    <phoneticPr fontId="3"/>
  </si>
  <si>
    <t>　マイナスとなった場合は入金の必要はありません。レース委員会に清算書を提出し不足分を請求して下さい。</t>
  </si>
  <si>
    <t>レース参加艇数，パーティ参加人数，表彰式会場使用料、パーティ費用明細等背景色がグレーの部分を入力すれば自動計算されます。</t>
    <rPh sb="3" eb="5">
      <t>サンカ</t>
    </rPh>
    <rPh sb="5" eb="6">
      <t>テイ</t>
    </rPh>
    <rPh sb="6" eb="7">
      <t>スウ</t>
    </rPh>
    <rPh sb="12" eb="14">
      <t>サンカ</t>
    </rPh>
    <rPh sb="14" eb="16">
      <t>ニンズウ</t>
    </rPh>
    <rPh sb="17" eb="19">
      <t>ヒョウショウ</t>
    </rPh>
    <rPh sb="19" eb="20">
      <t>シキ</t>
    </rPh>
    <rPh sb="20" eb="22">
      <t>カイジョウ</t>
    </rPh>
    <rPh sb="22" eb="25">
      <t>シヨウリョウ</t>
    </rPh>
    <rPh sb="30" eb="32">
      <t>ヒヨウ</t>
    </rPh>
    <rPh sb="32" eb="34">
      <t>メイサイ</t>
    </rPh>
    <rPh sb="34" eb="35">
      <t>トウ</t>
    </rPh>
    <rPh sb="35" eb="38">
      <t>ハイケイショク</t>
    </rPh>
    <rPh sb="43" eb="45">
      <t>ブブン</t>
    </rPh>
    <rPh sb="46" eb="48">
      <t>ニュウリョク</t>
    </rPh>
    <rPh sb="51" eb="53">
      <t>ジドウ</t>
    </rPh>
    <rPh sb="53" eb="55">
      <t>ケイサン</t>
    </rPh>
    <phoneticPr fontId="3"/>
  </si>
  <si>
    <t>レース当日、及びレース・パーティ終了後の精算様の書式です。</t>
    <rPh sb="3" eb="5">
      <t>トウジツ</t>
    </rPh>
    <rPh sb="6" eb="7">
      <t>オヨ</t>
    </rPh>
    <rPh sb="16" eb="19">
      <t>シュウリョウゴ</t>
    </rPh>
    <rPh sb="20" eb="22">
      <t>セイサン</t>
    </rPh>
    <rPh sb="22" eb="23">
      <t>ヨウ</t>
    </rPh>
    <rPh sb="24" eb="26">
      <t>ショシキ</t>
    </rPh>
    <phoneticPr fontId="3"/>
  </si>
  <si>
    <t>HYCクラブレースレガッタの精算書です。パーティを含むレガッタが終了後、関係部分に入力し精算の上、提出してください。</t>
    <rPh sb="25" eb="26">
      <t>フク</t>
    </rPh>
    <rPh sb="32" eb="35">
      <t>シュウリョウゴ</t>
    </rPh>
    <rPh sb="36" eb="38">
      <t>カンケイ</t>
    </rPh>
    <rPh sb="38" eb="40">
      <t>ブブン</t>
    </rPh>
    <rPh sb="41" eb="43">
      <t>ニュウリョク</t>
    </rPh>
    <rPh sb="44" eb="46">
      <t>セイサン</t>
    </rPh>
    <rPh sb="47" eb="48">
      <t>ウエ</t>
    </rPh>
    <rPh sb="49" eb="51">
      <t>テイシュツ</t>
    </rPh>
    <phoneticPr fontId="3"/>
  </si>
  <si>
    <t>パーティ参加費</t>
    <rPh sb="4" eb="6">
      <t>サンカ</t>
    </rPh>
    <rPh sb="6" eb="7">
      <t>ヒ</t>
    </rPh>
    <phoneticPr fontId="3"/>
  </si>
  <si>
    <t>パーティ費用明細</t>
    <rPh sb="4" eb="6">
      <t>ヒヨウ</t>
    </rPh>
    <rPh sb="6" eb="8">
      <t>メイサイ</t>
    </rPh>
    <phoneticPr fontId="3"/>
  </si>
  <si>
    <r>
      <t xml:space="preserve">☐ 抗議 – </t>
    </r>
    <r>
      <rPr>
        <sz val="9"/>
        <color theme="1"/>
        <rFont val="游ゴシック"/>
        <family val="3"/>
        <charset val="128"/>
      </rPr>
      <t>(1艇もしくはそれ以上の艇の規則違反の申立て)</t>
    </r>
  </si>
  <si>
    <t>☐ 裁量ペナルティの報告 (規則 64.6)</t>
  </si>
  <si>
    <t xml:space="preserve">☐ 救済要求   </t>
  </si>
  <si>
    <t xml:space="preserve">☐ 支援者に関する報告 </t>
  </si>
  <si>
    <t>☐ 審問の再開要求 (規則 66 or N1.4(b))</t>
  </si>
  <si>
    <t xml:space="preserve">☐ 不正行為の報告 (規則69) </t>
  </si>
  <si>
    <t>(もし関連あれば): 風と潮流</t>
  </si>
  <si>
    <t>申出承認:</t>
  </si>
  <si>
    <r>
      <t>もし必要があれば本書式の裏面もしくは他の用紙に記入.</t>
    </r>
    <r>
      <rPr>
        <sz val="10"/>
        <color theme="1"/>
        <rFont val="游ゴシック"/>
        <family val="3"/>
        <charset val="128"/>
      </rPr>
      <t xml:space="preserve"> </t>
    </r>
  </si>
  <si>
    <t>クラス/フリート</t>
  </si>
  <si>
    <t>代表者/　欠席</t>
  </si>
  <si>
    <r>
      <t xml:space="preserve">有効性 – Yes/No </t>
    </r>
    <r>
      <rPr>
        <i/>
        <sz val="10"/>
        <color theme="1"/>
        <rFont val="游ゴシック"/>
        <family val="3"/>
        <charset val="128"/>
      </rPr>
      <t>(もしNoであれば認定された事実欄にこのことを記入)</t>
    </r>
  </si>
  <si>
    <r>
      <t xml:space="preserve">ケースの概略: </t>
    </r>
    <r>
      <rPr>
        <i/>
        <sz val="10.5"/>
        <color theme="1"/>
        <rFont val="游ゴシック"/>
        <family val="3"/>
        <charset val="128"/>
      </rPr>
      <t>(審問の種類と短文によるケースの概略　例えば下マークにおけるインシデント又はO C Sと記録されたことへの救済要求)</t>
    </r>
  </si>
  <si>
    <r>
      <t>手続き上の問題</t>
    </r>
    <r>
      <rPr>
        <i/>
        <sz val="10"/>
        <color theme="1"/>
        <rFont val="游ゴシック"/>
        <family val="3"/>
        <charset val="128"/>
      </rPr>
      <t>: (利害関係, 当事者欠席, 締切時間の延期など)</t>
    </r>
  </si>
  <si>
    <t>認定された事実:</t>
  </si>
  <si>
    <t>結論と適用規則:</t>
  </si>
  <si>
    <t>判決:</t>
  </si>
  <si>
    <r>
      <t>プロテスト委員会:</t>
    </r>
    <r>
      <rPr>
        <sz val="10"/>
        <color theme="1"/>
        <rFont val="游ゴシック"/>
        <family val="3"/>
        <charset val="128"/>
      </rPr>
      <t xml:space="preserve"> </t>
    </r>
  </si>
  <si>
    <r>
      <t>署名:</t>
    </r>
    <r>
      <rPr>
        <sz val="10"/>
        <color theme="1"/>
        <rFont val="游ゴシック"/>
        <family val="3"/>
        <charset val="128"/>
      </rPr>
      <t xml:space="preserve"> </t>
    </r>
  </si>
  <si>
    <r>
      <t>　</t>
    </r>
    <r>
      <rPr>
        <b/>
        <i/>
        <sz val="10"/>
        <color theme="1"/>
        <rFont val="游ゴシック"/>
        <family val="3"/>
        <charset val="128"/>
      </rPr>
      <t>日時 :</t>
    </r>
    <r>
      <rPr>
        <sz val="10"/>
        <color theme="1"/>
        <rFont val="游ゴシック"/>
        <family val="3"/>
        <charset val="128"/>
      </rPr>
      <t xml:space="preserve">  </t>
    </r>
  </si>
  <si>
    <t>セールNo</t>
  </si>
  <si>
    <t>　　時　　分 ～、葉山港管理事務所・３Ｆ</t>
    <rPh sb="9" eb="11">
      <t>ハヤマ</t>
    </rPh>
    <rPh sb="11" eb="12">
      <t>コウ</t>
    </rPh>
    <rPh sb="12" eb="14">
      <t>カンリ</t>
    </rPh>
    <rPh sb="14" eb="16">
      <t>ジム</t>
    </rPh>
    <rPh sb="16" eb="17">
      <t>ショ</t>
    </rPh>
    <phoneticPr fontId="2"/>
  </si>
  <si>
    <t>スタート予定時刻：</t>
    <rPh sb="4" eb="6">
      <t>ヨテイ</t>
    </rPh>
    <rPh sb="6" eb="8">
      <t>ジコク</t>
    </rPh>
    <phoneticPr fontId="3"/>
  </si>
  <si>
    <t>スタート時刻：</t>
    <phoneticPr fontId="3"/>
  </si>
  <si>
    <t>プロテスト委員会の決定</t>
    <phoneticPr fontId="3"/>
  </si>
  <si>
    <t xml:space="preserve"> ケース No：　　　　同時審問ケースNo：　　　　レース：</t>
    <phoneticPr fontId="3"/>
  </si>
  <si>
    <t>⑩</t>
    <phoneticPr fontId="3"/>
  </si>
  <si>
    <t>レース委員会</t>
    <rPh sb="3" eb="6">
      <t>イインカイ</t>
    </rPh>
    <phoneticPr fontId="3"/>
  </si>
  <si>
    <r>
      <rPr>
        <b/>
        <sz val="11"/>
        <color rgb="FFFF0000"/>
        <rFont val="游ゴシック"/>
        <family val="3"/>
        <charset val="128"/>
      </rPr>
      <t>G1</t>
    </r>
    <r>
      <rPr>
        <sz val="11"/>
        <rFont val="游ゴシック"/>
        <family val="3"/>
        <charset val="128"/>
      </rPr>
      <t>、ソーセージコース</t>
    </r>
    <phoneticPr fontId="3"/>
  </si>
  <si>
    <r>
      <rPr>
        <b/>
        <sz val="11"/>
        <color rgb="FFFF0000"/>
        <rFont val="游ゴシック"/>
        <family val="3"/>
        <charset val="128"/>
      </rPr>
      <t>G1</t>
    </r>
    <r>
      <rPr>
        <sz val="11"/>
        <rFont val="游ゴシック"/>
        <family val="3"/>
        <charset val="128"/>
      </rPr>
      <t>、烏帽子岩回航</t>
    </r>
    <rPh sb="3" eb="6">
      <t>エボシ</t>
    </rPh>
    <rPh sb="6" eb="7">
      <t>イワ</t>
    </rPh>
    <rPh sb="7" eb="9">
      <t>カイコウ</t>
    </rPh>
    <phoneticPr fontId="3"/>
  </si>
  <si>
    <r>
      <rPr>
        <b/>
        <sz val="11"/>
        <color rgb="FFFF0000"/>
        <rFont val="游ゴシック"/>
        <family val="3"/>
        <charset val="128"/>
      </rPr>
      <t>G1</t>
    </r>
    <r>
      <rPr>
        <sz val="11"/>
        <rFont val="游ゴシック"/>
        <family val="3"/>
        <charset val="128"/>
      </rPr>
      <t>、小網代沖浮標回航</t>
    </r>
    <rPh sb="3" eb="4">
      <t>ショウ</t>
    </rPh>
    <rPh sb="4" eb="6">
      <t>アジロ</t>
    </rPh>
    <rPh sb="6" eb="7">
      <t>オキ</t>
    </rPh>
    <rPh sb="7" eb="9">
      <t>フヒョウ</t>
    </rPh>
    <rPh sb="9" eb="11">
      <t>カイコウ</t>
    </rPh>
    <phoneticPr fontId="3"/>
  </si>
  <si>
    <t>（ココペリ）</t>
    <phoneticPr fontId="3"/>
  </si>
  <si>
    <t>（アルバトロス）</t>
    <phoneticPr fontId="3"/>
  </si>
  <si>
    <t>（ビスコンティーナ）</t>
    <phoneticPr fontId="3"/>
  </si>
  <si>
    <t>（トリトン）</t>
    <phoneticPr fontId="3"/>
  </si>
  <si>
    <t>（パンドラ）</t>
    <phoneticPr fontId="1"/>
  </si>
  <si>
    <t>（Jovial Five）</t>
    <phoneticPr fontId="3"/>
  </si>
  <si>
    <t>（七福神）</t>
    <rPh sb="1" eb="4">
      <t>シチフクジン</t>
    </rPh>
    <phoneticPr fontId="3"/>
  </si>
  <si>
    <t>（シオン）</t>
    <phoneticPr fontId="3"/>
  </si>
  <si>
    <t>（ストーク）</t>
    <phoneticPr fontId="3"/>
  </si>
  <si>
    <t>6月7日(土)～8日(日)、葉山・初島ヨットレース</t>
    <rPh sb="1" eb="2">
      <t>ガツ</t>
    </rPh>
    <rPh sb="3" eb="4">
      <t>ニチ</t>
    </rPh>
    <rPh sb="5" eb="6">
      <t>ド</t>
    </rPh>
    <rPh sb="9" eb="10">
      <t>ニチ</t>
    </rPh>
    <rPh sb="11" eb="12">
      <t>ニチ</t>
    </rPh>
    <rPh sb="14" eb="15">
      <t>ハ</t>
    </rPh>
    <rPh sb="15" eb="16">
      <t>ヤマ</t>
    </rPh>
    <rPh sb="17" eb="18">
      <t>ハツ</t>
    </rPh>
    <rPh sb="18" eb="19">
      <t>シマ</t>
    </rPh>
    <phoneticPr fontId="3"/>
  </si>
  <si>
    <t>（牛若丸）</t>
    <phoneticPr fontId="3"/>
  </si>
  <si>
    <t>■ 2025年（令和7年）葉山ヨットクラブ レース日程</t>
    <phoneticPr fontId="3"/>
  </si>
  <si>
    <t>3時間00分</t>
    <rPh sb="1" eb="3">
      <t>ジカン</t>
    </rPh>
    <rPh sb="5" eb="6">
      <t>フン</t>
    </rPh>
    <phoneticPr fontId="3"/>
  </si>
  <si>
    <t>2025年 レース委員会</t>
    <phoneticPr fontId="3"/>
  </si>
  <si>
    <t>24時間00分</t>
    <rPh sb="2" eb="4">
      <t>ジカン</t>
    </rPh>
    <rPh sb="6" eb="7">
      <t>フン</t>
    </rPh>
    <phoneticPr fontId="3"/>
  </si>
  <si>
    <t>初版</t>
    <rPh sb="0" eb="2">
      <t>ショハン</t>
    </rPh>
    <phoneticPr fontId="3"/>
  </si>
  <si>
    <t>HMYCとの共催（レース運営：HMYCへの協力)</t>
    <rPh sb="6" eb="8">
      <t>キョウサイ</t>
    </rPh>
    <rPh sb="12" eb="14">
      <t>ウンエイ</t>
    </rPh>
    <rPh sb="21" eb="23">
      <t>キョウリョク</t>
    </rPh>
    <phoneticPr fontId="3"/>
  </si>
  <si>
    <t xml:space="preserve">  HYC クラブレース コミッティ用各種用紙</t>
    <phoneticPr fontId="3"/>
  </si>
  <si>
    <t>（2025/01/01）2025_コミッティ用受付記録等書類_v1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</si>
</sst>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m&quot;月&quot;d&quot;日&quot;;@"/>
    <numFmt numFmtId="178" formatCode="&quot;第&quot;##&quot;回&quot;"/>
    <numFmt numFmtId="179" formatCode="yyyy&quot;年&quot;m&quot;月&quot;d&quot;日&quot;;@"/>
    <numFmt numFmtId="180" formatCode="m/d"/>
    <numFmt numFmtId="181" formatCode="&quot;(&quot;##&quot;)&quot;"/>
    <numFmt numFmtId="182" formatCode="h:mm;@"/>
    <numFmt numFmtId="183" formatCode="h&quot;時&quot;mm&quot;分&quot;;@"/>
    <numFmt numFmtId="184" formatCode="yyyy&quot;年&quot;m&quot;月&quot;;@"/>
  </numFmts>
  <fonts count="37">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6"/>
      <name val="ＭＳ Ｐゴシック"/>
      <family val="2"/>
      <charset val="128"/>
      <scheme val="minor"/>
    </font>
    <font>
      <i/>
      <u/>
      <sz val="11"/>
      <name val="ＭＳ Ｐゴシック"/>
      <family val="3"/>
      <charset val="128"/>
    </font>
    <font>
      <sz val="11"/>
      <name val="游ゴシック"/>
      <family val="3"/>
      <charset val="128"/>
    </font>
    <font>
      <sz val="14"/>
      <name val="游ゴシック"/>
      <family val="3"/>
      <charset val="128"/>
    </font>
    <font>
      <b/>
      <sz val="14"/>
      <name val="游ゴシック"/>
      <family val="3"/>
      <charset val="128"/>
    </font>
    <font>
      <sz val="10"/>
      <name val="游ゴシック"/>
      <family val="3"/>
      <charset val="128"/>
    </font>
    <font>
      <b/>
      <sz val="12"/>
      <name val="游ゴシック"/>
      <family val="3"/>
      <charset val="128"/>
    </font>
    <font>
      <b/>
      <sz val="11"/>
      <color rgb="FFFF0000"/>
      <name val="游ゴシック"/>
      <family val="3"/>
      <charset val="128"/>
    </font>
    <font>
      <b/>
      <sz val="12"/>
      <color rgb="FFFF0000"/>
      <name val="游ゴシック"/>
      <family val="3"/>
      <charset val="128"/>
    </font>
    <font>
      <sz val="11"/>
      <color rgb="FFFF0000"/>
      <name val="游ゴシック"/>
      <family val="3"/>
      <charset val="128"/>
    </font>
    <font>
      <sz val="12"/>
      <name val="游ゴシック"/>
      <family val="3"/>
      <charset val="128"/>
    </font>
    <font>
      <b/>
      <u/>
      <sz val="14"/>
      <name val="游ゴシック"/>
      <family val="3"/>
      <charset val="128"/>
    </font>
    <font>
      <sz val="13"/>
      <name val="游ゴシック"/>
      <family val="3"/>
      <charset val="128"/>
    </font>
    <font>
      <sz val="16"/>
      <name val="游ゴシック"/>
      <family val="3"/>
      <charset val="128"/>
    </font>
    <font>
      <b/>
      <sz val="20"/>
      <name val="游ゴシック"/>
      <family val="3"/>
      <charset val="128"/>
    </font>
    <font>
      <sz val="14"/>
      <color theme="1"/>
      <name val="游ゴシック"/>
      <family val="3"/>
      <charset val="128"/>
    </font>
    <font>
      <b/>
      <sz val="10"/>
      <name val="游ゴシック"/>
      <family val="3"/>
      <charset val="128"/>
    </font>
    <font>
      <sz val="9"/>
      <name val="游ゴシック"/>
      <family val="3"/>
      <charset val="128"/>
    </font>
    <font>
      <sz val="12"/>
      <color rgb="FFFF0000"/>
      <name val="游ゴシック"/>
      <family val="3"/>
      <charset val="128"/>
    </font>
    <font>
      <b/>
      <sz val="16"/>
      <name val="游ゴシック"/>
      <family val="3"/>
      <charset val="128"/>
    </font>
    <font>
      <sz val="9"/>
      <color rgb="FFFF0000"/>
      <name val="游ゴシック"/>
      <family val="3"/>
      <charset val="128"/>
    </font>
    <font>
      <b/>
      <sz val="11"/>
      <name val="游ゴシック"/>
      <family val="3"/>
      <charset val="128"/>
    </font>
    <font>
      <b/>
      <sz val="16"/>
      <color rgb="FF00B0F0"/>
      <name val="游ゴシック"/>
      <family val="3"/>
      <charset val="128"/>
    </font>
    <font>
      <u/>
      <sz val="10"/>
      <color theme="1"/>
      <name val="游ゴシック"/>
      <family val="3"/>
      <charset val="128"/>
    </font>
    <font>
      <sz val="10"/>
      <color theme="1"/>
      <name val="游ゴシック"/>
      <family val="3"/>
      <charset val="128"/>
    </font>
    <font>
      <sz val="9"/>
      <color theme="1"/>
      <name val="游ゴシック"/>
      <family val="3"/>
      <charset val="128"/>
    </font>
    <font>
      <b/>
      <sz val="10"/>
      <color theme="1"/>
      <name val="游ゴシック"/>
      <family val="3"/>
      <charset val="128"/>
    </font>
    <font>
      <b/>
      <sz val="16"/>
      <color theme="1"/>
      <name val="游ゴシック"/>
      <family val="3"/>
      <charset val="128"/>
    </font>
    <font>
      <i/>
      <sz val="10"/>
      <color theme="1"/>
      <name val="游ゴシック"/>
      <family val="3"/>
      <charset val="128"/>
    </font>
    <font>
      <b/>
      <i/>
      <sz val="12"/>
      <color theme="1"/>
      <name val="游ゴシック"/>
      <family val="3"/>
      <charset val="128"/>
    </font>
    <font>
      <i/>
      <sz val="10.5"/>
      <color theme="1"/>
      <name val="游ゴシック"/>
      <family val="3"/>
      <charset val="128"/>
    </font>
    <font>
      <b/>
      <i/>
      <sz val="10"/>
      <color theme="1"/>
      <name val="游ゴシック"/>
      <family val="3"/>
      <charset val="128"/>
    </font>
    <font>
      <u/>
      <sz val="11"/>
      <color theme="1"/>
      <name val="游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auto="1"/>
        <bgColor indexed="64"/>
      </patternFill>
    </fill>
    <fill>
      <patternFill patternType="solid">
        <fgColor indexed="65"/>
        <bgColor indexed="64"/>
      </patternFill>
    </fill>
  </fills>
  <borders count="145">
    <border>
      <left/>
      <right/>
      <top/>
      <bottom/>
      <diagonal/>
    </border>
    <border>
      <left/>
      <right/>
      <top/>
      <bottom style="double">
        <color indexed="64"/>
      </bottom>
      <diagonal/>
    </border>
    <border>
      <left style="double">
        <color indexed="64"/>
      </left>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hair">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style="double">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443">
    <xf numFmtId="0" fontId="0" fillId="0" borderId="0" xfId="0"/>
    <xf numFmtId="0" fontId="7" fillId="0" borderId="0" xfId="0" applyFont="1" applyAlignment="1">
      <alignment vertical="center"/>
    </xf>
    <xf numFmtId="0" fontId="8" fillId="0" borderId="85" xfId="0" applyFont="1" applyBorder="1" applyAlignment="1">
      <alignment vertical="center"/>
    </xf>
    <xf numFmtId="0" fontId="8" fillId="0" borderId="86" xfId="0" applyFont="1" applyBorder="1" applyAlignment="1">
      <alignment vertical="center"/>
    </xf>
    <xf numFmtId="0" fontId="6" fillId="0" borderId="86" xfId="0" applyFont="1" applyBorder="1" applyAlignment="1">
      <alignment vertical="center"/>
    </xf>
    <xf numFmtId="0" fontId="9"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right" vertical="center"/>
    </xf>
    <xf numFmtId="0" fontId="6" fillId="0" borderId="0" xfId="0" applyFont="1" applyAlignment="1">
      <alignment horizontal="center" vertical="center" wrapText="1"/>
    </xf>
    <xf numFmtId="0" fontId="6" fillId="0" borderId="75" xfId="0" applyFont="1" applyBorder="1" applyAlignment="1">
      <alignment vertical="center"/>
    </xf>
    <xf numFmtId="0" fontId="6" fillId="0" borderId="73" xfId="3" applyFont="1" applyBorder="1" applyAlignment="1">
      <alignment horizontal="center" vertical="center"/>
    </xf>
    <xf numFmtId="0" fontId="6" fillId="0" borderId="90" xfId="3" applyFont="1" applyBorder="1" applyAlignment="1">
      <alignment horizontal="center" vertical="center"/>
    </xf>
    <xf numFmtId="0" fontId="6" fillId="0" borderId="79" xfId="3" applyFont="1" applyBorder="1" applyAlignment="1">
      <alignment horizontal="center" vertical="center"/>
    </xf>
    <xf numFmtId="0" fontId="9" fillId="0" borderId="79" xfId="3" applyFont="1" applyBorder="1" applyAlignment="1">
      <alignment horizontal="center" vertical="center"/>
    </xf>
    <xf numFmtId="177" fontId="6" fillId="0" borderId="81" xfId="0" applyNumberFormat="1" applyFont="1" applyBorder="1" applyAlignment="1">
      <alignment vertical="center"/>
    </xf>
    <xf numFmtId="0" fontId="6" fillId="0" borderId="82" xfId="0" applyFont="1" applyBorder="1" applyAlignment="1">
      <alignment vertical="center"/>
    </xf>
    <xf numFmtId="0" fontId="6" fillId="0" borderId="118" xfId="0" applyFont="1" applyBorder="1" applyAlignment="1">
      <alignment vertical="center"/>
    </xf>
    <xf numFmtId="0" fontId="6" fillId="0" borderId="80" xfId="0" applyFont="1" applyBorder="1" applyAlignment="1">
      <alignment horizontal="center" vertical="center"/>
    </xf>
    <xf numFmtId="182" fontId="6" fillId="0" borderId="80" xfId="0" applyNumberFormat="1" applyFont="1" applyBorder="1" applyAlignment="1">
      <alignment horizontal="center" vertical="center"/>
    </xf>
    <xf numFmtId="20" fontId="6" fillId="0" borderId="0" xfId="0" applyNumberFormat="1" applyFont="1" applyAlignment="1">
      <alignment horizontal="center" vertical="center"/>
    </xf>
    <xf numFmtId="0" fontId="6" fillId="0" borderId="0" xfId="0" applyFont="1" applyAlignment="1">
      <alignment vertical="center"/>
    </xf>
    <xf numFmtId="0" fontId="14" fillId="0" borderId="0" xfId="0" applyFont="1" applyAlignment="1">
      <alignment vertical="center"/>
    </xf>
    <xf numFmtId="0" fontId="6" fillId="0" borderId="74" xfId="3" applyFont="1" applyBorder="1" applyAlignment="1">
      <alignment horizontal="center" vertical="center"/>
    </xf>
    <xf numFmtId="0" fontId="9" fillId="0" borderId="74" xfId="3" applyFont="1" applyBorder="1" applyAlignment="1">
      <alignment horizontal="center" vertical="center"/>
    </xf>
    <xf numFmtId="0" fontId="6" fillId="0" borderId="83" xfId="3" applyFont="1" applyBorder="1" applyAlignment="1">
      <alignment horizontal="center" vertical="center"/>
    </xf>
    <xf numFmtId="178" fontId="14" fillId="0" borderId="76" xfId="3" applyNumberFormat="1" applyFont="1" applyBorder="1" applyAlignment="1">
      <alignment horizontal="center" vertical="center"/>
    </xf>
    <xf numFmtId="177" fontId="14" fillId="0" borderId="72" xfId="3" applyNumberFormat="1" applyFont="1" applyBorder="1" applyAlignment="1">
      <alignment horizontal="right" vertical="center"/>
    </xf>
    <xf numFmtId="0" fontId="6" fillId="0" borderId="134" xfId="0" applyFont="1" applyBorder="1" applyAlignment="1">
      <alignment horizontal="center" vertical="center"/>
    </xf>
    <xf numFmtId="181" fontId="6" fillId="0" borderId="23" xfId="0" applyNumberFormat="1" applyFont="1" applyBorder="1" applyAlignment="1">
      <alignment horizontal="center" vertical="center"/>
    </xf>
    <xf numFmtId="178" fontId="14" fillId="0" borderId="77" xfId="3" applyNumberFormat="1" applyFont="1" applyBorder="1" applyAlignment="1">
      <alignment horizontal="center" vertical="center"/>
    </xf>
    <xf numFmtId="177" fontId="14" fillId="0" borderId="69" xfId="3" applyNumberFormat="1" applyFont="1" applyBorder="1" applyAlignment="1">
      <alignment horizontal="right" vertical="center"/>
    </xf>
    <xf numFmtId="0" fontId="6" fillId="0" borderId="31" xfId="0" applyFont="1" applyBorder="1" applyAlignment="1">
      <alignment horizontal="center" vertical="center"/>
    </xf>
    <xf numFmtId="181" fontId="6" fillId="0" borderId="53" xfId="0" applyNumberFormat="1" applyFont="1" applyBorder="1" applyAlignment="1">
      <alignment horizontal="center" vertical="center"/>
    </xf>
    <xf numFmtId="0" fontId="14" fillId="0" borderId="30" xfId="0" applyFont="1" applyBorder="1" applyAlignment="1">
      <alignment vertical="center"/>
    </xf>
    <xf numFmtId="20" fontId="14" fillId="0" borderId="51" xfId="3" applyNumberFormat="1" applyFont="1" applyBorder="1" applyAlignment="1">
      <alignment horizontal="center" vertical="center"/>
    </xf>
    <xf numFmtId="20" fontId="6" fillId="0" borderId="51" xfId="3" applyNumberFormat="1" applyFont="1" applyBorder="1" applyAlignment="1">
      <alignment horizontal="center" vertical="center"/>
    </xf>
    <xf numFmtId="0" fontId="6" fillId="0" borderId="102" xfId="0" applyFont="1" applyBorder="1" applyAlignment="1">
      <alignment vertical="center"/>
    </xf>
    <xf numFmtId="0" fontId="14" fillId="0" borderId="43" xfId="3" applyFont="1" applyBorder="1" applyAlignment="1">
      <alignment horizontal="center" vertical="center"/>
    </xf>
    <xf numFmtId="0" fontId="14" fillId="0" borderId="14" xfId="3" applyFont="1" applyBorder="1" applyAlignment="1">
      <alignment horizontal="left" vertical="center"/>
    </xf>
    <xf numFmtId="0" fontId="17" fillId="0" borderId="10" xfId="0" applyFont="1" applyBorder="1" applyAlignment="1">
      <alignment vertical="center"/>
    </xf>
    <xf numFmtId="0" fontId="14" fillId="4" borderId="49" xfId="3" applyFont="1" applyFill="1" applyBorder="1" applyAlignment="1">
      <alignment horizontal="center" vertical="center"/>
    </xf>
    <xf numFmtId="0" fontId="6" fillId="0" borderId="49" xfId="0" applyFont="1" applyBorder="1" applyAlignment="1">
      <alignment horizontal="center" vertical="center"/>
    </xf>
    <xf numFmtId="181" fontId="6" fillId="0" borderId="139" xfId="0" applyNumberFormat="1" applyFont="1" applyBorder="1" applyAlignment="1">
      <alignment horizontal="center" vertical="center"/>
    </xf>
    <xf numFmtId="0" fontId="17" fillId="0" borderId="47" xfId="0" applyFont="1" applyBorder="1" applyAlignment="1">
      <alignment vertical="center"/>
    </xf>
    <xf numFmtId="0" fontId="17" fillId="0" borderId="0" xfId="0" applyFont="1" applyAlignment="1">
      <alignment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6" fillId="0" borderId="22" xfId="0" applyFont="1" applyBorder="1" applyAlignment="1">
      <alignment horizontal="center" vertical="center" wrapText="1"/>
    </xf>
    <xf numFmtId="0" fontId="9" fillId="0" borderId="22" xfId="0" applyFont="1" applyBorder="1" applyAlignment="1">
      <alignment horizontal="center" vertical="center" wrapText="1" shrinkToFit="1"/>
    </xf>
    <xf numFmtId="0" fontId="6" fillId="0" borderId="2"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horizontal="right" vertical="center"/>
    </xf>
    <xf numFmtId="0" fontId="7" fillId="0" borderId="10" xfId="0" applyFont="1" applyBorder="1" applyAlignment="1">
      <alignment vertical="center"/>
    </xf>
    <xf numFmtId="38" fontId="7" fillId="0" borderId="10" xfId="1" applyFont="1" applyFill="1" applyBorder="1" applyAlignment="1">
      <alignment vertical="center"/>
    </xf>
    <xf numFmtId="0" fontId="7" fillId="0" borderId="25" xfId="0" applyFont="1" applyBorder="1" applyAlignment="1">
      <alignment vertical="center"/>
    </xf>
    <xf numFmtId="0" fontId="7" fillId="0" borderId="27" xfId="0" applyFont="1" applyBorder="1" applyAlignment="1">
      <alignment horizontal="left" vertical="center"/>
    </xf>
    <xf numFmtId="0" fontId="14" fillId="0" borderId="2" xfId="0" applyFont="1" applyBorder="1" applyAlignment="1">
      <alignment vertical="center"/>
    </xf>
    <xf numFmtId="0" fontId="7" fillId="0" borderId="11" xfId="0" applyFont="1" applyBorder="1" applyAlignment="1">
      <alignment vertical="center"/>
    </xf>
    <xf numFmtId="0" fontId="7" fillId="0" borderId="21" xfId="0" applyFont="1" applyBorder="1" applyAlignment="1">
      <alignment horizontal="right" vertical="center"/>
    </xf>
    <xf numFmtId="0" fontId="7" fillId="0" borderId="14" xfId="0" applyFont="1" applyBorder="1" applyAlignment="1">
      <alignment vertical="center"/>
    </xf>
    <xf numFmtId="0" fontId="7" fillId="0" borderId="5" xfId="0" applyFont="1" applyBorder="1" applyAlignment="1">
      <alignment horizontal="center" vertical="center"/>
    </xf>
    <xf numFmtId="0" fontId="7" fillId="0" borderId="65" xfId="0" applyFont="1" applyBorder="1" applyAlignment="1">
      <alignment vertical="center"/>
    </xf>
    <xf numFmtId="0" fontId="7" fillId="0" borderId="27" xfId="0" applyFont="1" applyBorder="1" applyAlignment="1">
      <alignment vertical="center"/>
    </xf>
    <xf numFmtId="0" fontId="7" fillId="0" borderId="19" xfId="0" applyFont="1" applyBorder="1" applyAlignment="1">
      <alignment vertical="center"/>
    </xf>
    <xf numFmtId="0" fontId="7" fillId="0" borderId="24" xfId="0" applyFont="1" applyBorder="1" applyAlignment="1">
      <alignment horizontal="right" vertical="center"/>
    </xf>
    <xf numFmtId="0" fontId="7" fillId="0" borderId="24" xfId="0" applyFont="1" applyBorder="1" applyAlignment="1">
      <alignment vertical="center"/>
    </xf>
    <xf numFmtId="0" fontId="7" fillId="0" borderId="7" xfId="0" applyFont="1" applyBorder="1" applyAlignment="1">
      <alignment vertical="center"/>
    </xf>
    <xf numFmtId="38" fontId="7" fillId="0" borderId="24" xfId="1" applyFont="1" applyBorder="1" applyAlignment="1">
      <alignment vertical="center"/>
    </xf>
    <xf numFmtId="0" fontId="7" fillId="0" borderId="8" xfId="0" applyFont="1" applyBorder="1" applyAlignment="1">
      <alignment vertical="center"/>
    </xf>
    <xf numFmtId="0" fontId="6" fillId="0" borderId="4" xfId="0" applyFont="1" applyBorder="1" applyAlignment="1">
      <alignment vertical="center"/>
    </xf>
    <xf numFmtId="0" fontId="20" fillId="0" borderId="4" xfId="0" applyFont="1" applyBorder="1" applyAlignment="1">
      <alignment horizontal="right" vertical="center"/>
    </xf>
    <xf numFmtId="176" fontId="7" fillId="0" borderId="4" xfId="0" applyNumberFormat="1" applyFont="1" applyBorder="1" applyAlignment="1">
      <alignment vertical="center"/>
    </xf>
    <xf numFmtId="0" fontId="6" fillId="0" borderId="6"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7" fillId="0" borderId="67" xfId="0" applyFont="1" applyBorder="1" applyAlignment="1">
      <alignment horizontal="right" vertical="center"/>
    </xf>
    <xf numFmtId="0" fontId="7" fillId="0" borderId="86" xfId="0" applyFont="1" applyBorder="1" applyAlignment="1">
      <alignment horizontal="left" vertical="center"/>
    </xf>
    <xf numFmtId="0" fontId="6" fillId="0" borderId="68" xfId="0" applyFont="1" applyBorder="1" applyAlignment="1">
      <alignment horizontal="center" vertical="center" wrapText="1"/>
    </xf>
    <xf numFmtId="0" fontId="7" fillId="0" borderId="36" xfId="0" applyFont="1" applyBorder="1" applyAlignment="1">
      <alignment horizontal="left" vertical="center"/>
    </xf>
    <xf numFmtId="0" fontId="7" fillId="0" borderId="105" xfId="0" applyFont="1" applyBorder="1" applyAlignment="1">
      <alignment vertical="center"/>
    </xf>
    <xf numFmtId="38" fontId="7" fillId="0" borderId="43" xfId="1" applyFont="1" applyBorder="1" applyAlignment="1">
      <alignment vertical="center"/>
    </xf>
    <xf numFmtId="0" fontId="7" fillId="0" borderId="64" xfId="0" applyFont="1" applyBorder="1" applyAlignment="1">
      <alignment vertical="center"/>
    </xf>
    <xf numFmtId="0" fontId="6" fillId="0" borderId="15" xfId="0" applyFont="1" applyBorder="1" applyAlignment="1">
      <alignment vertical="center"/>
    </xf>
    <xf numFmtId="0" fontId="7" fillId="0" borderId="10" xfId="0" applyFont="1" applyBorder="1" applyAlignment="1">
      <alignment horizontal="left" vertical="center"/>
    </xf>
    <xf numFmtId="0" fontId="7" fillId="0" borderId="61" xfId="0" applyFont="1" applyBorder="1" applyAlignment="1">
      <alignment vertical="center"/>
    </xf>
    <xf numFmtId="0" fontId="7" fillId="0" borderId="10" xfId="0" quotePrefix="1" applyFont="1" applyBorder="1" applyAlignment="1">
      <alignment horizontal="right" vertical="center"/>
    </xf>
    <xf numFmtId="0" fontId="7" fillId="0" borderId="10" xfId="0" quotePrefix="1" applyFont="1" applyBorder="1" applyAlignment="1">
      <alignment horizontal="left" vertical="center"/>
    </xf>
    <xf numFmtId="0" fontId="7" fillId="0" borderId="9" xfId="0" applyFont="1" applyBorder="1" applyAlignment="1">
      <alignment horizontal="right" vertical="center"/>
    </xf>
    <xf numFmtId="0" fontId="7" fillId="0" borderId="106" xfId="0" applyFont="1" applyBorder="1" applyAlignment="1">
      <alignment vertical="center"/>
    </xf>
    <xf numFmtId="0" fontId="7" fillId="0" borderId="43" xfId="0" applyFont="1" applyBorder="1" applyAlignment="1">
      <alignment vertical="center"/>
    </xf>
    <xf numFmtId="0" fontId="14" fillId="0" borderId="10" xfId="0" applyFont="1" applyBorder="1" applyAlignment="1">
      <alignment horizontal="left" vertical="center"/>
    </xf>
    <xf numFmtId="0" fontId="7" fillId="0" borderId="21" xfId="0" applyFont="1" applyBorder="1" applyAlignment="1">
      <alignment horizontal="left" vertical="center"/>
    </xf>
    <xf numFmtId="0" fontId="7" fillId="0" borderId="15" xfId="0" applyFont="1" applyBorder="1" applyAlignment="1">
      <alignment horizontal="left" vertical="center"/>
    </xf>
    <xf numFmtId="0" fontId="7" fillId="0" borderId="41" xfId="0" applyFont="1" applyBorder="1" applyAlignment="1">
      <alignment horizontal="left" vertical="center"/>
    </xf>
    <xf numFmtId="0" fontId="14" fillId="0" borderId="5" xfId="0" applyFont="1" applyBorder="1" applyAlignment="1">
      <alignment vertical="center"/>
    </xf>
    <xf numFmtId="38" fontId="7" fillId="0" borderId="39" xfId="1" applyFont="1" applyBorder="1" applyAlignment="1">
      <alignment vertical="center"/>
    </xf>
    <xf numFmtId="0" fontId="7" fillId="0" borderId="39" xfId="0" applyFont="1" applyBorder="1" applyAlignment="1">
      <alignment vertical="center"/>
    </xf>
    <xf numFmtId="0" fontId="7" fillId="0" borderId="84" xfId="0" applyFont="1" applyBorder="1" applyAlignment="1">
      <alignment vertical="center"/>
    </xf>
    <xf numFmtId="0" fontId="19" fillId="0" borderId="15" xfId="0" applyFont="1" applyBorder="1" applyAlignment="1">
      <alignment horizontal="left" vertical="center"/>
    </xf>
    <xf numFmtId="0" fontId="7" fillId="0" borderId="136" xfId="0" applyFont="1" applyBorder="1" applyAlignment="1">
      <alignment horizontal="left" vertical="center"/>
    </xf>
    <xf numFmtId="0" fontId="7" fillId="0" borderId="7" xfId="0" applyFont="1" applyBorder="1" applyAlignment="1">
      <alignment horizontal="left" vertical="center"/>
    </xf>
    <xf numFmtId="0" fontId="7" fillId="0" borderId="62" xfId="0" applyFont="1" applyBorder="1" applyAlignment="1">
      <alignment vertical="center"/>
    </xf>
    <xf numFmtId="38" fontId="7" fillId="0" borderId="66" xfId="1" applyFont="1" applyBorder="1" applyAlignment="1">
      <alignment vertical="center"/>
    </xf>
    <xf numFmtId="0" fontId="6" fillId="0" borderId="6" xfId="0" applyFont="1" applyBorder="1" applyAlignment="1">
      <alignment horizontal="right" vertical="center"/>
    </xf>
    <xf numFmtId="0" fontId="6" fillId="0" borderId="1" xfId="0" applyFont="1" applyBorder="1" applyAlignment="1">
      <alignment horizontal="left" vertical="center"/>
    </xf>
    <xf numFmtId="0" fontId="20" fillId="0" borderId="63" xfId="0" applyFont="1" applyBorder="1" applyAlignment="1">
      <alignment horizontal="right" vertical="center"/>
    </xf>
    <xf numFmtId="176" fontId="7" fillId="0" borderId="1" xfId="0" applyNumberFormat="1" applyFont="1" applyBorder="1" applyAlignment="1">
      <alignment vertical="center"/>
    </xf>
    <xf numFmtId="0" fontId="7" fillId="0" borderId="22" xfId="0" applyFont="1" applyBorder="1" applyAlignment="1">
      <alignment horizontal="right" vertical="center"/>
    </xf>
    <xf numFmtId="0" fontId="9" fillId="0" borderId="22" xfId="0" applyFont="1" applyBorder="1" applyAlignment="1">
      <alignment horizontal="center" vertical="center" wrapText="1"/>
    </xf>
    <xf numFmtId="38" fontId="8" fillId="0" borderId="13" xfId="1" applyFont="1" applyBorder="1" applyAlignment="1">
      <alignment vertical="center"/>
    </xf>
    <xf numFmtId="38" fontId="8" fillId="0" borderId="15" xfId="1" applyFont="1" applyBorder="1" applyAlignment="1">
      <alignment vertical="center"/>
    </xf>
    <xf numFmtId="38" fontId="8" fillId="0" borderId="41" xfId="1" applyFont="1" applyBorder="1" applyAlignment="1">
      <alignment vertical="center"/>
    </xf>
    <xf numFmtId="38" fontId="8" fillId="0" borderId="17" xfId="1" applyFont="1" applyBorder="1" applyAlignment="1">
      <alignment vertical="center"/>
    </xf>
    <xf numFmtId="0" fontId="6" fillId="0" borderId="41" xfId="0" applyFont="1" applyBorder="1" applyAlignment="1">
      <alignment vertical="center"/>
    </xf>
    <xf numFmtId="38" fontId="8" fillId="0" borderId="19" xfId="1" applyFont="1" applyBorder="1" applyAlignment="1">
      <alignment vertical="center"/>
    </xf>
    <xf numFmtId="0" fontId="6" fillId="0" borderId="4" xfId="0" applyFont="1" applyBorder="1" applyAlignment="1">
      <alignment horizontal="right" vertical="center"/>
    </xf>
    <xf numFmtId="0" fontId="6" fillId="0" borderId="20" xfId="0" applyFont="1" applyBorder="1" applyAlignment="1">
      <alignment vertical="center"/>
    </xf>
    <xf numFmtId="0" fontId="20" fillId="0" borderId="1" xfId="0"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3"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6" fillId="0" borderId="14" xfId="0" applyFont="1" applyBorder="1" applyAlignment="1">
      <alignment horizontal="left" vertical="center"/>
    </xf>
    <xf numFmtId="0" fontId="21" fillId="0" borderId="5" xfId="0" applyFont="1" applyBorder="1" applyAlignment="1">
      <alignment horizontal="left" vertical="center" wrapText="1"/>
    </xf>
    <xf numFmtId="0" fontId="21" fillId="0" borderId="44" xfId="0" applyFont="1" applyBorder="1" applyAlignment="1">
      <alignment horizontal="left" vertical="center" wrapText="1"/>
    </xf>
    <xf numFmtId="0" fontId="6" fillId="0" borderId="12" xfId="0" applyFont="1" applyBorder="1" applyAlignment="1">
      <alignment horizontal="left"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0" borderId="14" xfId="0" applyFont="1" applyBorder="1" applyAlignment="1">
      <alignment horizontal="left" vertical="center" wrapText="1"/>
    </xf>
    <xf numFmtId="0" fontId="27" fillId="0" borderId="0" xfId="0" applyFont="1" applyAlignment="1">
      <alignment vertical="center"/>
    </xf>
    <xf numFmtId="0" fontId="28" fillId="5" borderId="111" xfId="0" applyFont="1" applyFill="1" applyBorder="1" applyAlignment="1">
      <alignment vertical="center"/>
    </xf>
    <xf numFmtId="0" fontId="28" fillId="5" borderId="112" xfId="0" applyFont="1" applyFill="1" applyBorder="1" applyAlignment="1">
      <alignment vertical="center"/>
    </xf>
    <xf numFmtId="0" fontId="28" fillId="5" borderId="0" xfId="0" applyFont="1" applyFill="1" applyAlignment="1">
      <alignment vertical="center"/>
    </xf>
    <xf numFmtId="0" fontId="28" fillId="5" borderId="38" xfId="0" applyFont="1" applyFill="1" applyBorder="1" applyAlignment="1">
      <alignment vertical="center"/>
    </xf>
    <xf numFmtId="0" fontId="28" fillId="5" borderId="113" xfId="0" applyFont="1" applyFill="1" applyBorder="1" applyAlignment="1">
      <alignment vertical="center"/>
    </xf>
    <xf numFmtId="0" fontId="28" fillId="5" borderId="114" xfId="0" applyFont="1" applyFill="1" applyBorder="1" applyAlignment="1">
      <alignment vertical="center"/>
    </xf>
    <xf numFmtId="0" fontId="28" fillId="0" borderId="107" xfId="0" applyFont="1" applyBorder="1" applyAlignment="1">
      <alignment vertical="center"/>
    </xf>
    <xf numFmtId="0" fontId="28" fillId="0" borderId="108" xfId="0" applyFont="1" applyBorder="1" applyAlignment="1">
      <alignment vertical="center"/>
    </xf>
    <xf numFmtId="0" fontId="28" fillId="0" borderId="109" xfId="0" applyFont="1" applyBorder="1" applyAlignment="1">
      <alignment vertical="center"/>
    </xf>
    <xf numFmtId="0" fontId="28" fillId="0" borderId="110" xfId="0" applyFont="1" applyBorder="1" applyAlignment="1">
      <alignment vertical="center"/>
    </xf>
    <xf numFmtId="0" fontId="28" fillId="0" borderId="116" xfId="0" applyFont="1" applyBorder="1" applyAlignment="1">
      <alignment vertical="center"/>
    </xf>
    <xf numFmtId="0" fontId="28" fillId="0" borderId="117" xfId="0" applyFont="1" applyBorder="1" applyAlignment="1">
      <alignment vertical="center"/>
    </xf>
    <xf numFmtId="0" fontId="28" fillId="0" borderId="118" xfId="0" applyFont="1" applyBorder="1" applyAlignment="1">
      <alignment vertical="center"/>
    </xf>
    <xf numFmtId="0" fontId="28" fillId="0" borderId="119" xfId="0" applyFont="1" applyBorder="1" applyAlignment="1">
      <alignment vertical="center"/>
    </xf>
    <xf numFmtId="0" fontId="28" fillId="0" borderId="120" xfId="0" applyFont="1" applyBorder="1" applyAlignment="1">
      <alignment vertical="center"/>
    </xf>
    <xf numFmtId="0" fontId="28" fillId="0" borderId="112" xfId="0" applyFont="1" applyBorder="1" applyAlignment="1">
      <alignment vertical="center"/>
    </xf>
    <xf numFmtId="0" fontId="28" fillId="0" borderId="0" xfId="0" applyFont="1" applyAlignment="1">
      <alignment vertical="center"/>
    </xf>
    <xf numFmtId="0" fontId="28" fillId="0" borderId="121" xfId="0" applyFont="1" applyBorder="1" applyAlignment="1">
      <alignment vertical="center"/>
    </xf>
    <xf numFmtId="0" fontId="28" fillId="0" borderId="128" xfId="0" applyFont="1" applyBorder="1" applyAlignment="1">
      <alignment vertical="center"/>
    </xf>
    <xf numFmtId="0" fontId="28" fillId="0" borderId="129" xfId="0" applyFont="1" applyBorder="1" applyAlignment="1">
      <alignment vertical="center"/>
    </xf>
    <xf numFmtId="0" fontId="28" fillId="0" borderId="115" xfId="0" applyFont="1" applyBorder="1" applyAlignment="1">
      <alignment vertical="center"/>
    </xf>
    <xf numFmtId="0" fontId="28" fillId="0" borderId="38" xfId="0" applyFont="1" applyBorder="1" applyAlignment="1">
      <alignment vertical="center"/>
    </xf>
    <xf numFmtId="0" fontId="30" fillId="0" borderId="0" xfId="0" applyFont="1" applyAlignment="1">
      <alignment vertical="center"/>
    </xf>
    <xf numFmtId="0" fontId="28" fillId="5" borderId="49" xfId="0" applyFont="1" applyFill="1" applyBorder="1" applyAlignment="1">
      <alignment vertical="center"/>
    </xf>
    <xf numFmtId="0" fontId="28" fillId="5" borderId="50" xfId="0" applyFont="1" applyFill="1" applyBorder="1" applyAlignment="1">
      <alignment vertical="center"/>
    </xf>
    <xf numFmtId="0" fontId="28" fillId="5" borderId="52" xfId="0" applyFont="1" applyFill="1" applyBorder="1" applyAlignment="1">
      <alignment vertical="center"/>
    </xf>
    <xf numFmtId="0" fontId="31" fillId="0" borderId="0" xfId="0" applyFont="1" applyAlignment="1">
      <alignment vertical="center"/>
    </xf>
    <xf numFmtId="0" fontId="6" fillId="0" borderId="31" xfId="0" applyFont="1" applyBorder="1" applyAlignment="1">
      <alignment vertical="center"/>
    </xf>
    <xf numFmtId="0" fontId="6" fillId="0" borderId="55" xfId="0" applyFont="1" applyBorder="1" applyAlignment="1">
      <alignment vertical="center"/>
    </xf>
    <xf numFmtId="0" fontId="30" fillId="0" borderId="29" xfId="0" applyFont="1" applyBorder="1" applyAlignment="1">
      <alignment vertical="center" wrapText="1"/>
    </xf>
    <xf numFmtId="0" fontId="30" fillId="0" borderId="60" xfId="0" applyFont="1" applyBorder="1" applyAlignment="1">
      <alignment vertical="center"/>
    </xf>
    <xf numFmtId="0" fontId="6" fillId="0" borderId="56" xfId="0" applyFont="1" applyBorder="1" applyAlignment="1">
      <alignment vertical="center"/>
    </xf>
    <xf numFmtId="0" fontId="6" fillId="0" borderId="60" xfId="0" applyFont="1" applyBorder="1" applyAlignment="1">
      <alignment vertical="center"/>
    </xf>
    <xf numFmtId="0" fontId="6" fillId="0" borderId="53" xfId="0" applyFont="1" applyBorder="1" applyAlignment="1">
      <alignment vertical="center"/>
    </xf>
    <xf numFmtId="0" fontId="6" fillId="0" borderId="100" xfId="0" applyFont="1" applyBorder="1" applyAlignment="1">
      <alignment vertical="center"/>
    </xf>
    <xf numFmtId="0" fontId="6" fillId="0" borderId="54"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52" xfId="0" applyFont="1" applyBorder="1" applyAlignment="1">
      <alignment vertical="center"/>
    </xf>
    <xf numFmtId="0" fontId="30" fillId="0" borderId="31" xfId="0" applyFont="1" applyBorder="1" applyAlignment="1">
      <alignment vertical="center"/>
    </xf>
    <xf numFmtId="0" fontId="6" fillId="0" borderId="113" xfId="0" applyFont="1" applyBorder="1" applyAlignment="1">
      <alignment vertical="center"/>
    </xf>
    <xf numFmtId="0" fontId="33" fillId="0" borderId="38" xfId="0" applyFont="1" applyBorder="1" applyAlignment="1">
      <alignment vertical="center" wrapText="1"/>
    </xf>
    <xf numFmtId="0" fontId="6" fillId="0" borderId="0" xfId="0" applyFont="1" applyAlignment="1">
      <alignment vertical="center" wrapText="1"/>
    </xf>
    <xf numFmtId="0" fontId="6" fillId="0" borderId="113" xfId="0" applyFont="1" applyBorder="1" applyAlignment="1">
      <alignment vertical="center" wrapText="1"/>
    </xf>
    <xf numFmtId="0" fontId="6" fillId="0" borderId="38" xfId="0" applyFont="1" applyBorder="1" applyAlignment="1">
      <alignment vertical="center"/>
    </xf>
    <xf numFmtId="0" fontId="33" fillId="0" borderId="31" xfId="0" applyFont="1" applyBorder="1" applyAlignment="1">
      <alignment vertical="center"/>
    </xf>
    <xf numFmtId="0" fontId="33" fillId="0" borderId="38" xfId="0" applyFont="1" applyBorder="1" applyAlignment="1">
      <alignment vertical="center"/>
    </xf>
    <xf numFmtId="0" fontId="6" fillId="0" borderId="89" xfId="3" applyFont="1" applyBorder="1" applyAlignment="1">
      <alignment horizontal="center" vertical="center"/>
    </xf>
    <xf numFmtId="0" fontId="6" fillId="0" borderId="91" xfId="0" applyFont="1" applyBorder="1" applyAlignment="1">
      <alignment horizontal="center" vertical="center"/>
    </xf>
    <xf numFmtId="0" fontId="6" fillId="0" borderId="0" xfId="0" applyFont="1" applyAlignment="1">
      <alignment horizontal="right" vertical="center"/>
    </xf>
    <xf numFmtId="0" fontId="18" fillId="0" borderId="0" xfId="0" applyFont="1" applyAlignment="1">
      <alignment vertical="center"/>
    </xf>
    <xf numFmtId="179" fontId="14" fillId="0" borderId="0" xfId="0" applyNumberFormat="1" applyFont="1" applyAlignment="1">
      <alignment horizontal="center" vertical="center"/>
    </xf>
    <xf numFmtId="0" fontId="22" fillId="0" borderId="0" xfId="0" applyFont="1" applyAlignment="1">
      <alignment vertical="center"/>
    </xf>
    <xf numFmtId="0" fontId="9" fillId="0" borderId="1" xfId="0" applyFont="1" applyBorder="1" applyAlignment="1">
      <alignment vertical="center"/>
    </xf>
    <xf numFmtId="0" fontId="10" fillId="0" borderId="1" xfId="0" applyFont="1" applyBorder="1" applyAlignment="1">
      <alignment horizontal="right" vertical="center"/>
    </xf>
    <xf numFmtId="0" fontId="14" fillId="0" borderId="1" xfId="0" applyFont="1" applyBorder="1" applyAlignment="1">
      <alignment vertical="center"/>
    </xf>
    <xf numFmtId="0" fontId="20" fillId="0" borderId="12" xfId="0" applyFont="1" applyBorder="1" applyAlignment="1">
      <alignment horizontal="right" vertical="center"/>
    </xf>
    <xf numFmtId="0" fontId="20" fillId="0" borderId="9" xfId="0" applyFont="1" applyBorder="1" applyAlignment="1">
      <alignment horizontal="right" vertical="center"/>
    </xf>
    <xf numFmtId="0" fontId="20" fillId="0" borderId="14" xfId="0" applyFont="1" applyBorder="1" applyAlignment="1">
      <alignment horizontal="right" vertical="center"/>
    </xf>
    <xf numFmtId="0" fontId="20" fillId="0" borderId="10" xfId="0" applyFont="1" applyBorder="1" applyAlignment="1">
      <alignment horizontal="right" vertical="center"/>
    </xf>
    <xf numFmtId="0" fontId="20" fillId="0" borderId="5" xfId="0" applyFont="1" applyBorder="1" applyAlignment="1">
      <alignment horizontal="right" vertical="center"/>
    </xf>
    <xf numFmtId="0" fontId="20" fillId="0" borderId="40" xfId="0" applyFont="1" applyBorder="1" applyAlignment="1">
      <alignment horizontal="right" vertical="center"/>
    </xf>
    <xf numFmtId="0" fontId="20" fillId="0" borderId="28" xfId="0" applyFont="1" applyBorder="1" applyAlignment="1">
      <alignment horizontal="right" vertical="center"/>
    </xf>
    <xf numFmtId="0" fontId="20" fillId="0" borderId="16" xfId="0" applyFont="1" applyBorder="1" applyAlignment="1">
      <alignment horizontal="right" vertical="center"/>
    </xf>
    <xf numFmtId="0" fontId="20" fillId="0" borderId="18" xfId="0" applyFont="1" applyBorder="1" applyAlignment="1">
      <alignment horizontal="right" vertical="center"/>
    </xf>
    <xf numFmtId="0" fontId="20" fillId="0" borderId="6" xfId="0" applyFont="1" applyBorder="1" applyAlignment="1">
      <alignment horizontal="right" vertical="center"/>
    </xf>
    <xf numFmtId="0" fontId="23" fillId="0" borderId="0" xfId="0" applyFont="1" applyAlignment="1">
      <alignment vertical="center"/>
    </xf>
    <xf numFmtId="184" fontId="23" fillId="0" borderId="0" xfId="0" applyNumberFormat="1" applyFont="1" applyAlignment="1">
      <alignment horizontal="right" vertical="center"/>
    </xf>
    <xf numFmtId="31" fontId="21" fillId="0" borderId="0" xfId="0" applyNumberFormat="1" applyFont="1" applyAlignment="1">
      <alignment horizontal="right" vertical="center"/>
    </xf>
    <xf numFmtId="31" fontId="24" fillId="0" borderId="0" xfId="0" applyNumberFormat="1" applyFont="1" applyAlignment="1">
      <alignment horizontal="right" vertical="center"/>
    </xf>
    <xf numFmtId="0" fontId="13" fillId="0" borderId="0" xfId="0" applyFont="1" applyAlignment="1">
      <alignment vertical="center"/>
    </xf>
    <xf numFmtId="0" fontId="6" fillId="0" borderId="29" xfId="0" applyFont="1" applyBorder="1" applyAlignment="1">
      <alignment vertical="center" shrinkToFit="1"/>
    </xf>
    <xf numFmtId="0" fontId="9" fillId="0" borderId="29" xfId="0" applyFont="1" applyBorder="1" applyAlignment="1">
      <alignment vertical="center" shrinkToFit="1"/>
    </xf>
    <xf numFmtId="31" fontId="21" fillId="0" borderId="29" xfId="0" applyNumberFormat="1" applyFont="1" applyBorder="1" applyAlignment="1">
      <alignment horizontal="center" vertical="center" shrinkToFit="1"/>
    </xf>
    <xf numFmtId="0" fontId="25" fillId="0" borderId="0" xfId="0" applyFont="1" applyAlignment="1">
      <alignment horizontal="center" vertical="center"/>
    </xf>
    <xf numFmtId="0" fontId="6" fillId="0" borderId="29" xfId="0" applyFont="1" applyBorder="1" applyAlignment="1">
      <alignment vertical="center"/>
    </xf>
    <xf numFmtId="0" fontId="25" fillId="0" borderId="30" xfId="0" applyFont="1" applyBorder="1" applyAlignment="1">
      <alignment horizontal="center" vertical="center"/>
    </xf>
    <xf numFmtId="0" fontId="6" fillId="0" borderId="32" xfId="0" applyFont="1" applyBorder="1" applyAlignment="1">
      <alignment vertical="center"/>
    </xf>
    <xf numFmtId="0" fontId="6" fillId="0" borderId="33" xfId="0" applyFont="1" applyBorder="1" applyAlignment="1">
      <alignment vertical="center"/>
    </xf>
    <xf numFmtId="3" fontId="6" fillId="0" borderId="34" xfId="0" applyNumberFormat="1" applyFont="1" applyBorder="1" applyAlignment="1">
      <alignment vertical="center"/>
    </xf>
    <xf numFmtId="0" fontId="6" fillId="0" borderId="35" xfId="0" applyFont="1" applyBorder="1" applyAlignment="1">
      <alignment vertical="center"/>
    </xf>
    <xf numFmtId="0" fontId="6" fillId="2" borderId="33" xfId="0" applyFont="1" applyFill="1" applyBorder="1" applyAlignment="1">
      <alignment vertical="center"/>
    </xf>
    <xf numFmtId="0" fontId="6" fillId="0" borderId="33" xfId="0" applyFont="1" applyBorder="1" applyAlignment="1">
      <alignment horizontal="left" vertical="center"/>
    </xf>
    <xf numFmtId="3" fontId="6" fillId="0" borderId="36" xfId="0" applyNumberFormat="1"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27" xfId="0" applyFont="1" applyBorder="1" applyAlignment="1">
      <alignment vertical="center"/>
    </xf>
    <xf numFmtId="3" fontId="6" fillId="0" borderId="40" xfId="0" applyNumberFormat="1" applyFont="1" applyBorder="1" applyAlignment="1">
      <alignment vertical="center"/>
    </xf>
    <xf numFmtId="0" fontId="6" fillId="2" borderId="27" xfId="0" applyFont="1" applyFill="1" applyBorder="1" applyAlignment="1">
      <alignment vertical="center"/>
    </xf>
    <xf numFmtId="0" fontId="6" fillId="0" borderId="27" xfId="0" applyFont="1" applyBorder="1" applyAlignment="1">
      <alignment horizontal="left" vertical="center"/>
    </xf>
    <xf numFmtId="3" fontId="6" fillId="0" borderId="28" xfId="0" applyNumberFormat="1"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5" xfId="0" applyFont="1" applyBorder="1" applyAlignment="1">
      <alignment vertical="center"/>
    </xf>
    <xf numFmtId="3" fontId="6" fillId="0" borderId="14" xfId="0" applyNumberFormat="1" applyFont="1" applyBorder="1" applyAlignment="1">
      <alignment vertical="center"/>
    </xf>
    <xf numFmtId="0" fontId="6" fillId="2" borderId="5" xfId="0" applyFont="1" applyFill="1" applyBorder="1" applyAlignment="1">
      <alignment vertical="center"/>
    </xf>
    <xf numFmtId="0" fontId="6" fillId="0" borderId="5" xfId="0" applyFont="1" applyBorder="1" applyAlignment="1">
      <alignment horizontal="left" vertical="center"/>
    </xf>
    <xf numFmtId="3" fontId="6" fillId="0" borderId="10" xfId="0" applyNumberFormat="1"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3" fontId="6" fillId="0" borderId="46" xfId="0" applyNumberFormat="1" applyFont="1" applyBorder="1" applyAlignment="1">
      <alignment vertical="center"/>
    </xf>
    <xf numFmtId="0" fontId="6" fillId="0" borderId="46" xfId="0" applyFont="1" applyBorder="1" applyAlignment="1">
      <alignment horizontal="left" vertical="center"/>
    </xf>
    <xf numFmtId="3" fontId="6" fillId="0" borderId="47" xfId="0" applyNumberFormat="1" applyFont="1" applyBorder="1" applyAlignment="1">
      <alignment vertical="center"/>
    </xf>
    <xf numFmtId="0" fontId="6" fillId="0" borderId="48" xfId="0" applyFont="1" applyBorder="1" applyAlignment="1">
      <alignment vertical="center"/>
    </xf>
    <xf numFmtId="3" fontId="6" fillId="0" borderId="51" xfId="0" applyNumberFormat="1" applyFont="1" applyBorder="1" applyAlignment="1">
      <alignment vertical="center"/>
    </xf>
    <xf numFmtId="0" fontId="6" fillId="0" borderId="55" xfId="0" applyFont="1" applyBorder="1" applyAlignment="1">
      <alignment horizontal="left" vertical="center"/>
    </xf>
    <xf numFmtId="3" fontId="6" fillId="0" borderId="142" xfId="0" applyNumberFormat="1" applyFont="1" applyBorder="1" applyAlignment="1">
      <alignment vertical="center"/>
    </xf>
    <xf numFmtId="0" fontId="6" fillId="0" borderId="5" xfId="0" applyFont="1" applyBorder="1" applyAlignment="1">
      <alignment vertical="center" shrinkToFit="1"/>
    </xf>
    <xf numFmtId="3" fontId="6" fillId="2" borderId="10" xfId="0" applyNumberFormat="1" applyFont="1" applyFill="1" applyBorder="1" applyAlignment="1">
      <alignment vertical="center"/>
    </xf>
    <xf numFmtId="3" fontId="6" fillId="0" borderId="57" xfId="0" applyNumberFormat="1" applyFont="1" applyBorder="1" applyAlignment="1">
      <alignment vertical="center"/>
    </xf>
    <xf numFmtId="0" fontId="13" fillId="0" borderId="5" xfId="0" applyFont="1" applyBorder="1" applyAlignment="1">
      <alignment vertical="center"/>
    </xf>
    <xf numFmtId="0" fontId="6" fillId="2" borderId="5" xfId="0" applyFont="1" applyFill="1" applyBorder="1" applyAlignment="1">
      <alignment horizontal="left" vertical="center"/>
    </xf>
    <xf numFmtId="0" fontId="6" fillId="2" borderId="46" xfId="0" applyFont="1" applyFill="1" applyBorder="1" applyAlignment="1">
      <alignment vertical="center"/>
    </xf>
    <xf numFmtId="3" fontId="6" fillId="2" borderId="47" xfId="0" applyNumberFormat="1" applyFont="1" applyFill="1" applyBorder="1" applyAlignment="1">
      <alignment vertical="center"/>
    </xf>
    <xf numFmtId="0" fontId="6" fillId="0" borderId="58" xfId="0" applyFont="1" applyBorder="1" applyAlignment="1">
      <alignment vertical="center"/>
    </xf>
    <xf numFmtId="3" fontId="6" fillId="0" borderId="4" xfId="0" applyNumberFormat="1" applyFont="1" applyBorder="1" applyAlignment="1">
      <alignment vertical="center"/>
    </xf>
    <xf numFmtId="0" fontId="6" fillId="0" borderId="59" xfId="0" applyFont="1" applyBorder="1" applyAlignment="1">
      <alignment vertical="center"/>
    </xf>
    <xf numFmtId="3" fontId="6" fillId="0" borderId="30" xfId="0" applyNumberFormat="1" applyFont="1" applyBorder="1" applyAlignment="1">
      <alignment vertical="center"/>
    </xf>
    <xf numFmtId="3" fontId="6" fillId="0" borderId="0" xfId="0" applyNumberFormat="1" applyFont="1" applyAlignment="1">
      <alignment vertical="center"/>
    </xf>
    <xf numFmtId="0" fontId="18" fillId="0" borderId="0" xfId="0" applyFont="1" applyAlignment="1">
      <alignment horizontal="left" vertical="center"/>
    </xf>
    <xf numFmtId="20" fontId="6" fillId="0" borderId="0" xfId="0" applyNumberFormat="1" applyFont="1" applyAlignment="1">
      <alignment vertical="center"/>
    </xf>
    <xf numFmtId="0" fontId="21" fillId="0" borderId="0" xfId="0" applyFont="1" applyAlignment="1">
      <alignment horizontal="left" vertical="center"/>
    </xf>
    <xf numFmtId="0" fontId="9" fillId="0" borderId="0" xfId="0" applyFont="1" applyAlignment="1">
      <alignment vertical="center"/>
    </xf>
    <xf numFmtId="49" fontId="9" fillId="0" borderId="0" xfId="0" quotePrefix="1" applyNumberFormat="1" applyFont="1" applyAlignment="1">
      <alignment horizontal="center" vertical="center"/>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44" xfId="0" applyFont="1" applyBorder="1" applyAlignment="1">
      <alignment horizontal="right" vertical="center"/>
    </xf>
    <xf numFmtId="21" fontId="6" fillId="0" borderId="132" xfId="0" applyNumberFormat="1" applyFont="1" applyBorder="1" applyAlignment="1">
      <alignment horizontal="center" vertical="center"/>
    </xf>
    <xf numFmtId="21" fontId="6" fillId="0" borderId="43" xfId="0" applyNumberFormat="1" applyFont="1" applyBorder="1" applyAlignment="1">
      <alignment horizontal="center" vertical="center"/>
    </xf>
    <xf numFmtId="0" fontId="14" fillId="0" borderId="25" xfId="0" applyFont="1" applyBorder="1" applyAlignment="1">
      <alignment vertical="center"/>
    </xf>
    <xf numFmtId="0" fontId="14" fillId="0" borderId="0" xfId="0" applyFont="1" applyAlignment="1">
      <alignment horizontal="center" vertical="center"/>
    </xf>
    <xf numFmtId="0" fontId="9" fillId="0" borderId="42" xfId="0" applyFont="1" applyBorder="1" applyAlignment="1">
      <alignment horizontal="right" vertical="center"/>
    </xf>
    <xf numFmtId="0" fontId="9" fillId="0" borderId="7" xfId="0" applyFont="1" applyBorder="1" applyAlignment="1">
      <alignment horizontal="right" vertical="center"/>
    </xf>
    <xf numFmtId="32" fontId="14" fillId="0" borderId="0" xfId="0" applyNumberFormat="1" applyFont="1" applyAlignment="1">
      <alignment vertical="center"/>
    </xf>
    <xf numFmtId="183" fontId="6" fillId="0" borderId="0" xfId="0" applyNumberFormat="1" applyFont="1" applyAlignment="1">
      <alignment vertical="center"/>
    </xf>
    <xf numFmtId="0" fontId="9" fillId="0" borderId="24" xfId="0" applyFont="1" applyBorder="1" applyAlignment="1">
      <alignment horizontal="right" vertical="center"/>
    </xf>
    <xf numFmtId="14" fontId="6" fillId="0" borderId="0" xfId="0" applyNumberFormat="1" applyFont="1" applyAlignment="1">
      <alignment horizontal="right" vertical="center"/>
    </xf>
    <xf numFmtId="0" fontId="11" fillId="0" borderId="0" xfId="0" applyFont="1" applyAlignment="1">
      <alignment vertical="center"/>
    </xf>
    <xf numFmtId="0" fontId="26" fillId="3" borderId="88" xfId="0" applyFont="1" applyFill="1" applyBorder="1" applyAlignment="1">
      <alignment horizontal="center" vertical="center"/>
    </xf>
    <xf numFmtId="0" fontId="12" fillId="0" borderId="0" xfId="0" applyFont="1" applyAlignment="1">
      <alignment vertical="center"/>
    </xf>
    <xf numFmtId="0" fontId="15" fillId="0" borderId="0" xfId="3" applyFont="1">
      <alignment vertical="center"/>
    </xf>
    <xf numFmtId="0" fontId="8" fillId="0" borderId="0" xfId="3" applyFont="1">
      <alignment vertical="center"/>
    </xf>
    <xf numFmtId="0" fontId="11" fillId="0" borderId="0" xfId="3" applyFont="1">
      <alignment vertical="center"/>
    </xf>
    <xf numFmtId="0" fontId="7" fillId="0" borderId="0" xfId="3" applyFont="1">
      <alignment vertical="center"/>
    </xf>
    <xf numFmtId="0" fontId="6" fillId="0" borderId="104" xfId="0" applyFont="1" applyBorder="1" applyAlignment="1">
      <alignment vertical="center"/>
    </xf>
    <xf numFmtId="0" fontId="6" fillId="0" borderId="103" xfId="0" applyFont="1" applyBorder="1" applyAlignment="1">
      <alignment vertical="center"/>
    </xf>
    <xf numFmtId="0" fontId="6" fillId="0" borderId="144" xfId="0" applyFont="1" applyBorder="1" applyAlignment="1">
      <alignment vertical="center"/>
    </xf>
    <xf numFmtId="0" fontId="6" fillId="0" borderId="61" xfId="0" applyFont="1" applyBorder="1" applyAlignment="1">
      <alignment vertical="center"/>
    </xf>
    <xf numFmtId="180" fontId="6" fillId="0" borderId="0" xfId="0" applyNumberFormat="1" applyFont="1" applyAlignment="1">
      <alignment horizontal="right" vertical="center"/>
    </xf>
    <xf numFmtId="0" fontId="6" fillId="0" borderId="55" xfId="0" applyFont="1" applyBorder="1" applyAlignment="1">
      <alignment horizontal="right" vertical="center"/>
    </xf>
    <xf numFmtId="0" fontId="20" fillId="0" borderId="0" xfId="0" applyFont="1" applyAlignment="1">
      <alignment horizontal="right" vertical="center"/>
    </xf>
    <xf numFmtId="0" fontId="20" fillId="0" borderId="27" xfId="0" applyFont="1" applyBorder="1" applyAlignment="1">
      <alignment horizontal="right" vertical="center"/>
    </xf>
    <xf numFmtId="0" fontId="20" fillId="0" borderId="11" xfId="0" applyFont="1" applyBorder="1" applyAlignment="1">
      <alignment horizontal="right" vertical="center"/>
    </xf>
    <xf numFmtId="0" fontId="20" fillId="0" borderId="7" xfId="0" applyFont="1" applyBorder="1" applyAlignment="1">
      <alignment horizontal="right" vertical="center"/>
    </xf>
    <xf numFmtId="0" fontId="7" fillId="0" borderId="18" xfId="0" applyFont="1" applyBorder="1" applyAlignment="1">
      <alignment vertical="center"/>
    </xf>
    <xf numFmtId="184" fontId="8" fillId="0" borderId="0" xfId="0" applyNumberFormat="1" applyFont="1" applyAlignment="1">
      <alignment vertical="center"/>
    </xf>
    <xf numFmtId="0" fontId="36" fillId="0" borderId="0" xfId="0" applyFont="1" applyAlignment="1">
      <alignment vertical="center"/>
    </xf>
    <xf numFmtId="0" fontId="6" fillId="0" borderId="0" xfId="3" applyFont="1" applyAlignment="1">
      <alignment horizontal="left" vertical="center"/>
    </xf>
    <xf numFmtId="0" fontId="6" fillId="0" borderId="87" xfId="0" applyFont="1" applyBorder="1" applyAlignment="1">
      <alignment vertical="center"/>
    </xf>
    <xf numFmtId="0" fontId="6" fillId="0" borderId="50" xfId="3" applyFont="1" applyBorder="1" applyAlignment="1">
      <alignment horizontal="left" vertical="center"/>
    </xf>
    <xf numFmtId="0" fontId="14" fillId="0" borderId="30" xfId="3" applyFont="1" applyBorder="1">
      <alignment vertical="center"/>
    </xf>
    <xf numFmtId="0" fontId="16" fillId="0" borderId="53" xfId="3" applyFont="1" applyBorder="1">
      <alignment vertical="center"/>
    </xf>
    <xf numFmtId="177" fontId="6" fillId="0" borderId="17" xfId="3" applyNumberFormat="1" applyFont="1" applyBorder="1">
      <alignment vertical="center"/>
    </xf>
    <xf numFmtId="177" fontId="6" fillId="0" borderId="11" xfId="3" applyNumberFormat="1" applyFont="1" applyBorder="1">
      <alignment vertical="center"/>
    </xf>
    <xf numFmtId="0" fontId="14" fillId="0" borderId="10" xfId="3" applyFont="1" applyBorder="1">
      <alignment vertical="center"/>
    </xf>
    <xf numFmtId="0" fontId="6" fillId="0" borderId="10" xfId="3" applyFont="1" applyBorder="1">
      <alignment vertical="center"/>
    </xf>
    <xf numFmtId="0" fontId="6" fillId="0" borderId="44" xfId="3" applyFont="1" applyBorder="1">
      <alignment vertical="center"/>
    </xf>
    <xf numFmtId="0" fontId="14" fillId="4" borderId="51" xfId="3" applyFont="1" applyFill="1" applyBorder="1">
      <alignment vertical="center"/>
    </xf>
    <xf numFmtId="0" fontId="6" fillId="4" borderId="51" xfId="3" applyFont="1" applyFill="1" applyBorder="1">
      <alignment vertical="center"/>
    </xf>
    <xf numFmtId="0" fontId="6" fillId="4" borderId="52" xfId="3" applyFont="1" applyFill="1" applyBorder="1">
      <alignment vertical="center"/>
    </xf>
    <xf numFmtId="0" fontId="14" fillId="6" borderId="22" xfId="3" applyFont="1" applyFill="1" applyBorder="1">
      <alignment vertical="center"/>
    </xf>
    <xf numFmtId="0" fontId="14" fillId="6" borderId="22" xfId="0" applyFont="1" applyFill="1" applyBorder="1" applyAlignment="1">
      <alignment vertical="center"/>
    </xf>
    <xf numFmtId="0" fontId="6" fillId="7" borderId="30" xfId="3" applyFont="1" applyFill="1" applyBorder="1" applyAlignment="1">
      <alignment horizontal="left" vertical="center"/>
    </xf>
    <xf numFmtId="20" fontId="6" fillId="7" borderId="30" xfId="3" applyNumberFormat="1" applyFont="1" applyFill="1" applyBorder="1" applyAlignment="1">
      <alignment horizontal="center" vertical="center"/>
    </xf>
    <xf numFmtId="0" fontId="6" fillId="7" borderId="53" xfId="3" applyFont="1" applyFill="1" applyBorder="1">
      <alignment vertical="center"/>
    </xf>
    <xf numFmtId="0" fontId="16" fillId="7" borderId="53" xfId="3" applyFont="1" applyFill="1" applyBorder="1">
      <alignment vertical="center"/>
    </xf>
    <xf numFmtId="0" fontId="6" fillId="7" borderId="101" xfId="3" applyFont="1" applyFill="1" applyBorder="1">
      <alignment vertical="center"/>
    </xf>
    <xf numFmtId="0" fontId="6" fillId="7" borderId="42" xfId="3" applyFont="1" applyFill="1" applyBorder="1">
      <alignment vertical="center"/>
    </xf>
    <xf numFmtId="178" fontId="14" fillId="7" borderId="77" xfId="3" applyNumberFormat="1" applyFont="1" applyFill="1" applyBorder="1" applyAlignment="1">
      <alignment horizontal="center" vertical="center"/>
    </xf>
    <xf numFmtId="177" fontId="14" fillId="7" borderId="69" xfId="3" applyNumberFormat="1" applyFont="1" applyFill="1" applyBorder="1" applyAlignment="1">
      <alignment horizontal="right" vertical="center"/>
    </xf>
    <xf numFmtId="0" fontId="6" fillId="7" borderId="31" xfId="0" applyFont="1" applyFill="1" applyBorder="1" applyAlignment="1">
      <alignment horizontal="center" vertical="center"/>
    </xf>
    <xf numFmtId="181" fontId="6" fillId="7" borderId="53" xfId="0" applyNumberFormat="1" applyFont="1" applyFill="1" applyBorder="1" applyAlignment="1">
      <alignment horizontal="center" vertical="center"/>
    </xf>
    <xf numFmtId="0" fontId="14" fillId="7" borderId="30" xfId="3" applyFont="1" applyFill="1" applyBorder="1">
      <alignment vertical="center"/>
    </xf>
    <xf numFmtId="0" fontId="14" fillId="7" borderId="30" xfId="0" applyFont="1" applyFill="1" applyBorder="1" applyAlignment="1">
      <alignment vertical="center"/>
    </xf>
    <xf numFmtId="20" fontId="14" fillId="7" borderId="51" xfId="3" applyNumberFormat="1" applyFont="1" applyFill="1" applyBorder="1" applyAlignment="1">
      <alignment horizontal="center" vertical="center"/>
    </xf>
    <xf numFmtId="20" fontId="6" fillId="7" borderId="51" xfId="3" applyNumberFormat="1" applyFont="1" applyFill="1" applyBorder="1" applyAlignment="1">
      <alignment horizontal="center" vertical="center"/>
    </xf>
    <xf numFmtId="178" fontId="14" fillId="7" borderId="78" xfId="3" applyNumberFormat="1" applyFont="1" applyFill="1" applyBorder="1" applyAlignment="1">
      <alignment horizontal="center" vertical="center"/>
    </xf>
    <xf numFmtId="177" fontId="14" fillId="7" borderId="70" xfId="3" applyNumberFormat="1" applyFont="1" applyFill="1" applyBorder="1" applyAlignment="1">
      <alignment horizontal="right" vertical="center"/>
    </xf>
    <xf numFmtId="0" fontId="6" fillId="7" borderId="135" xfId="0" applyFont="1" applyFill="1" applyBorder="1" applyAlignment="1">
      <alignment horizontal="center" vertical="center"/>
    </xf>
    <xf numFmtId="181" fontId="6" fillId="7" borderId="101" xfId="0" applyNumberFormat="1" applyFont="1" applyFill="1" applyBorder="1" applyAlignment="1">
      <alignment horizontal="center" vertical="center"/>
    </xf>
    <xf numFmtId="0" fontId="14" fillId="7" borderId="71" xfId="3" applyFont="1" applyFill="1" applyBorder="1">
      <alignment vertical="center"/>
    </xf>
    <xf numFmtId="0" fontId="14" fillId="7" borderId="71" xfId="0" applyFont="1" applyFill="1" applyBorder="1" applyAlignment="1">
      <alignment vertical="center"/>
    </xf>
    <xf numFmtId="20" fontId="14" fillId="7" borderId="71" xfId="3" applyNumberFormat="1" applyFont="1" applyFill="1" applyBorder="1" applyAlignment="1">
      <alignment horizontal="center" vertical="center"/>
    </xf>
    <xf numFmtId="20" fontId="6" fillId="7" borderId="71" xfId="3" applyNumberFormat="1" applyFont="1" applyFill="1" applyBorder="1" applyAlignment="1">
      <alignment horizontal="center" vertical="center"/>
    </xf>
    <xf numFmtId="0" fontId="14" fillId="7" borderId="39" xfId="3" applyFont="1" applyFill="1" applyBorder="1" applyAlignment="1">
      <alignment horizontal="center" vertical="center"/>
    </xf>
    <xf numFmtId="56" fontId="6" fillId="7" borderId="40" xfId="3" applyNumberFormat="1" applyFont="1" applyFill="1" applyBorder="1">
      <alignment vertical="center"/>
    </xf>
    <xf numFmtId="0" fontId="9" fillId="7" borderId="41" xfId="3" applyFont="1" applyFill="1" applyBorder="1">
      <alignment vertical="center"/>
    </xf>
    <xf numFmtId="0" fontId="9" fillId="7" borderId="27" xfId="3" applyFont="1" applyFill="1" applyBorder="1">
      <alignment vertical="center"/>
    </xf>
    <xf numFmtId="0" fontId="14" fillId="7" borderId="28" xfId="3" applyFont="1" applyFill="1" applyBorder="1">
      <alignment vertical="center"/>
    </xf>
    <xf numFmtId="0" fontId="6" fillId="7" borderId="28" xfId="3" applyFont="1" applyFill="1" applyBorder="1">
      <alignment vertical="center"/>
    </xf>
    <xf numFmtId="20" fontId="14" fillId="7" borderId="28" xfId="3" applyNumberFormat="1" applyFont="1" applyFill="1" applyBorder="1" applyAlignment="1">
      <alignment horizontal="center" vertical="center"/>
    </xf>
    <xf numFmtId="20" fontId="6" fillId="7" borderId="28" xfId="3" applyNumberFormat="1" applyFont="1" applyFill="1" applyBorder="1" applyAlignment="1">
      <alignment horizontal="center" vertical="center"/>
    </xf>
    <xf numFmtId="0" fontId="7" fillId="0" borderId="26" xfId="0" applyFont="1" applyBorder="1" applyAlignment="1">
      <alignment vertical="center"/>
    </xf>
    <xf numFmtId="0" fontId="7" fillId="0" borderId="131" xfId="0" applyFont="1" applyBorder="1" applyAlignment="1">
      <alignment vertical="center"/>
    </xf>
    <xf numFmtId="0" fontId="7" fillId="0" borderId="34" xfId="0" applyFont="1" applyBorder="1" applyAlignment="1">
      <alignment horizontal="left" vertical="center"/>
    </xf>
    <xf numFmtId="0" fontId="7" fillId="0" borderId="36" xfId="0" applyFont="1" applyBorder="1" applyAlignment="1">
      <alignment vertical="center"/>
    </xf>
    <xf numFmtId="0" fontId="9" fillId="0" borderId="10" xfId="0" applyFont="1" applyBorder="1" applyAlignment="1">
      <alignment horizontal="right" vertical="center"/>
    </xf>
    <xf numFmtId="0" fontId="7" fillId="0" borderId="14" xfId="0" applyFont="1" applyBorder="1" applyAlignment="1">
      <alignment horizontal="left" vertical="center"/>
    </xf>
    <xf numFmtId="0" fontId="7" fillId="0" borderId="14" xfId="0" quotePrefix="1" applyFont="1" applyBorder="1" applyAlignment="1">
      <alignment horizontal="left" vertical="center"/>
    </xf>
    <xf numFmtId="0" fontId="7" fillId="0" borderId="2" xfId="0" applyFont="1" applyBorder="1" applyAlignment="1">
      <alignment vertical="center"/>
    </xf>
    <xf numFmtId="38" fontId="7" fillId="0" borderId="9" xfId="1" applyFont="1" applyFill="1" applyBorder="1" applyAlignment="1">
      <alignment vertical="center"/>
    </xf>
    <xf numFmtId="0" fontId="7" fillId="0" borderId="9" xfId="0" applyFont="1" applyBorder="1" applyAlignment="1">
      <alignment vertical="center"/>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19" fillId="0" borderId="5" xfId="0" applyFont="1" applyBorder="1" applyAlignment="1">
      <alignment horizontal="left" vertical="center"/>
    </xf>
    <xf numFmtId="0" fontId="9" fillId="0" borderId="74" xfId="0" applyFont="1" applyBorder="1" applyAlignment="1">
      <alignment horizontal="center" vertical="center"/>
    </xf>
    <xf numFmtId="0" fontId="6" fillId="0" borderId="9" xfId="0" applyFont="1" applyBorder="1" applyAlignment="1">
      <alignment horizontal="center" vertical="center"/>
    </xf>
    <xf numFmtId="0" fontId="6" fillId="0" borderId="142" xfId="0" applyFont="1" applyBorder="1" applyAlignment="1">
      <alignment horizontal="center" vertical="center"/>
    </xf>
    <xf numFmtId="0" fontId="6" fillId="0" borderId="30" xfId="0" applyFont="1" applyBorder="1" applyAlignment="1">
      <alignment horizontal="center" vertical="center"/>
    </xf>
    <xf numFmtId="20" fontId="6" fillId="0" borderId="30" xfId="0" applyNumberFormat="1" applyFont="1" applyBorder="1" applyAlignment="1">
      <alignment horizontal="center" vertical="center"/>
    </xf>
    <xf numFmtId="0" fontId="6" fillId="0" borderId="143" xfId="0" applyFont="1" applyBorder="1" applyAlignment="1">
      <alignment horizontal="center" vertical="center"/>
    </xf>
    <xf numFmtId="20" fontId="6" fillId="0" borderId="28" xfId="0" applyNumberFormat="1" applyFont="1" applyBorder="1" applyAlignment="1">
      <alignment horizontal="center" vertical="center"/>
    </xf>
    <xf numFmtId="0" fontId="12" fillId="0" borderId="0" xfId="0" applyFont="1" applyAlignment="1">
      <alignment horizontal="left" vertical="center"/>
    </xf>
    <xf numFmtId="0" fontId="6" fillId="0" borderId="73" xfId="3" applyFont="1" applyBorder="1" applyAlignment="1">
      <alignment horizontal="center" vertical="center"/>
    </xf>
    <xf numFmtId="0" fontId="6" fillId="0" borderId="90" xfId="3" applyFont="1" applyBorder="1" applyAlignment="1">
      <alignment horizontal="center" vertical="center"/>
    </xf>
    <xf numFmtId="0" fontId="6" fillId="0" borderId="133" xfId="0" applyFont="1" applyBorder="1" applyAlignment="1">
      <alignment horizontal="center" vertical="center"/>
    </xf>
    <xf numFmtId="0" fontId="7" fillId="0" borderId="92" xfId="0" applyFont="1" applyBorder="1" applyAlignment="1">
      <alignment horizontal="center" vertical="center"/>
    </xf>
    <xf numFmtId="0" fontId="7" fillId="0" borderId="23" xfId="0" applyFont="1" applyBorder="1" applyAlignment="1">
      <alignment horizontal="center" vertical="center"/>
    </xf>
    <xf numFmtId="0" fontId="7" fillId="0" borderId="93" xfId="0" applyFont="1" applyBorder="1" applyAlignment="1">
      <alignment horizontal="center" vertical="center"/>
    </xf>
    <xf numFmtId="0" fontId="8" fillId="0" borderId="85" xfId="0" applyFont="1" applyBorder="1" applyAlignment="1">
      <alignment horizontal="center" vertical="center"/>
    </xf>
    <xf numFmtId="0" fontId="8" fillId="0" borderId="94" xfId="0" applyFont="1" applyBorder="1" applyAlignment="1">
      <alignment horizontal="center" vertical="center"/>
    </xf>
    <xf numFmtId="179" fontId="14" fillId="0" borderId="0" xfId="0" applyNumberFormat="1" applyFont="1" applyAlignment="1">
      <alignment horizontal="left" vertical="center"/>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wrapText="1"/>
    </xf>
    <xf numFmtId="0" fontId="7" fillId="0" borderId="15" xfId="0" applyFont="1" applyBorder="1" applyAlignment="1">
      <alignment horizontal="left" vertical="center" wrapText="1"/>
    </xf>
    <xf numFmtId="0" fontId="7" fillId="0" borderId="25" xfId="0" applyFont="1" applyBorder="1" applyAlignment="1">
      <alignment vertical="center"/>
    </xf>
    <xf numFmtId="0" fontId="6" fillId="0" borderId="15" xfId="0" applyFont="1" applyBorder="1" applyAlignment="1">
      <alignment vertical="center"/>
    </xf>
    <xf numFmtId="0" fontId="14" fillId="0" borderId="25" xfId="0" applyFont="1" applyBorder="1" applyAlignment="1">
      <alignment vertical="center"/>
    </xf>
    <xf numFmtId="0" fontId="14" fillId="0" borderId="15" xfId="0" applyFont="1" applyBorder="1" applyAlignment="1">
      <alignment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95" xfId="0" applyFont="1" applyBorder="1" applyAlignment="1">
      <alignment horizontal="center" vertical="center"/>
    </xf>
    <xf numFmtId="0" fontId="7" fillId="0" borderId="87" xfId="0" applyFont="1" applyBorder="1" applyAlignment="1">
      <alignment horizontal="center" vertical="center"/>
    </xf>
    <xf numFmtId="0" fontId="6" fillId="0" borderId="86" xfId="0" applyFont="1" applyBorder="1" applyAlignment="1">
      <alignment horizontal="center" vertical="center" wrapText="1"/>
    </xf>
    <xf numFmtId="0" fontId="7" fillId="0" borderId="26" xfId="0" applyFont="1" applyBorder="1" applyAlignment="1">
      <alignment horizontal="left" vertical="center"/>
    </xf>
    <xf numFmtId="0" fontId="7" fillId="0" borderId="41" xfId="0" applyFont="1" applyBorder="1" applyAlignment="1">
      <alignment horizontal="left" vertical="center"/>
    </xf>
    <xf numFmtId="0" fontId="7" fillId="0" borderId="137" xfId="0" applyFont="1" applyBorder="1" applyAlignment="1">
      <alignment vertical="center"/>
    </xf>
    <xf numFmtId="0" fontId="6" fillId="0" borderId="138" xfId="0" applyFont="1" applyBorder="1" applyAlignment="1">
      <alignment vertical="center"/>
    </xf>
    <xf numFmtId="0" fontId="7" fillId="0" borderId="26" xfId="0" applyFont="1" applyBorder="1" applyAlignment="1">
      <alignment vertical="center"/>
    </xf>
    <xf numFmtId="0" fontId="6" fillId="0" borderId="41" xfId="0" applyFont="1" applyBorder="1" applyAlignment="1">
      <alignment vertical="center"/>
    </xf>
    <xf numFmtId="0" fontId="9" fillId="0" borderId="96"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97" xfId="0" applyFont="1" applyBorder="1" applyAlignment="1">
      <alignment horizontal="center" vertical="center" wrapText="1" shrinkToFit="1"/>
    </xf>
    <xf numFmtId="179" fontId="14" fillId="0" borderId="0" xfId="0" applyNumberFormat="1" applyFont="1" applyAlignment="1">
      <alignment horizontal="center" vertical="center"/>
    </xf>
    <xf numFmtId="0" fontId="7" fillId="0" borderId="140" xfId="0" applyFont="1" applyBorder="1" applyAlignment="1">
      <alignment vertical="center"/>
    </xf>
    <xf numFmtId="0" fontId="6" fillId="0" borderId="141" xfId="0" applyFont="1" applyBorder="1" applyAlignment="1">
      <alignment vertical="center"/>
    </xf>
    <xf numFmtId="0" fontId="6" fillId="0" borderId="0" xfId="0" applyFont="1" applyAlignment="1">
      <alignment horizontal="left" vertical="center" wrapText="1"/>
    </xf>
    <xf numFmtId="0" fontId="23" fillId="0" borderId="0" xfId="0" applyFont="1" applyAlignment="1">
      <alignment horizontal="center" vertical="center"/>
    </xf>
    <xf numFmtId="0" fontId="6" fillId="0" borderId="60" xfId="0" applyFont="1" applyBorder="1" applyAlignment="1">
      <alignment horizontal="center" vertical="center"/>
    </xf>
    <xf numFmtId="0" fontId="6" fillId="0" borderId="53" xfId="0" applyFont="1" applyBorder="1" applyAlignment="1">
      <alignment horizontal="center" vertical="center"/>
    </xf>
    <xf numFmtId="0" fontId="6" fillId="0" borderId="98" xfId="0" applyFont="1" applyBorder="1" applyAlignment="1">
      <alignment horizontal="center" vertical="center"/>
    </xf>
    <xf numFmtId="0" fontId="6" fillId="0" borderId="69" xfId="0" applyFont="1" applyBorder="1" applyAlignment="1">
      <alignment horizontal="center" vertical="center"/>
    </xf>
    <xf numFmtId="0" fontId="6" fillId="0" borderId="54" xfId="0" applyFont="1" applyBorder="1" applyAlignment="1">
      <alignment horizontal="center" vertical="center"/>
    </xf>
    <xf numFmtId="0" fontId="6" fillId="0" borderId="31" xfId="0" applyFont="1" applyBorder="1" applyAlignment="1">
      <alignment horizontal="left" vertical="center"/>
    </xf>
    <xf numFmtId="0" fontId="6" fillId="0" borderId="55" xfId="0" applyFont="1" applyBorder="1" applyAlignment="1">
      <alignment horizontal="left"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31" fontId="21" fillId="0" borderId="99" xfId="0" applyNumberFormat="1" applyFont="1" applyBorder="1" applyAlignment="1">
      <alignment horizontal="center" vertical="center" wrapText="1"/>
    </xf>
    <xf numFmtId="31" fontId="21" fillId="0" borderId="100" xfId="0" applyNumberFormat="1" applyFont="1" applyBorder="1" applyAlignment="1">
      <alignment horizontal="center" vertical="center" wrapText="1"/>
    </xf>
    <xf numFmtId="0" fontId="28" fillId="5" borderId="107" xfId="0" applyFont="1" applyFill="1" applyBorder="1" applyAlignment="1">
      <alignment vertical="center"/>
    </xf>
    <xf numFmtId="0" fontId="28" fillId="5" borderId="108" xfId="0" applyFont="1" applyFill="1" applyBorder="1" applyAlignment="1">
      <alignment vertical="center"/>
    </xf>
    <xf numFmtId="0" fontId="28" fillId="5" borderId="109" xfId="0" applyFont="1" applyFill="1" applyBorder="1" applyAlignment="1">
      <alignment vertical="center"/>
    </xf>
    <xf numFmtId="0" fontId="28" fillId="5" borderId="110" xfId="0" applyFont="1" applyFill="1" applyBorder="1" applyAlignment="1">
      <alignment vertical="center"/>
    </xf>
    <xf numFmtId="0" fontId="28" fillId="5" borderId="38" xfId="0" applyFont="1" applyFill="1" applyBorder="1" applyAlignment="1">
      <alignment vertical="center"/>
    </xf>
    <xf numFmtId="0" fontId="28" fillId="5" borderId="0" xfId="0" applyFont="1" applyFill="1" applyAlignment="1">
      <alignment vertical="center"/>
    </xf>
    <xf numFmtId="0" fontId="28" fillId="5" borderId="113" xfId="0" applyFont="1" applyFill="1" applyBorder="1" applyAlignment="1">
      <alignment vertical="center"/>
    </xf>
    <xf numFmtId="0" fontId="28" fillId="0" borderId="110" xfId="0" applyFont="1" applyBorder="1" applyAlignment="1">
      <alignment vertical="center"/>
    </xf>
    <xf numFmtId="0" fontId="6" fillId="0" borderId="115" xfId="0" applyFont="1" applyBorder="1" applyAlignment="1">
      <alignment vertical="center"/>
    </xf>
    <xf numFmtId="0" fontId="28" fillId="0" borderId="31" xfId="0" applyFont="1" applyBorder="1" applyAlignment="1">
      <alignment vertical="center"/>
    </xf>
    <xf numFmtId="0" fontId="28" fillId="0" borderId="55" xfId="0" applyFont="1" applyBorder="1" applyAlignment="1">
      <alignment vertical="center"/>
    </xf>
    <xf numFmtId="0" fontId="28" fillId="0" borderId="56" xfId="0" applyFont="1" applyBorder="1" applyAlignment="1">
      <alignment vertical="center"/>
    </xf>
    <xf numFmtId="0" fontId="28" fillId="0" borderId="126" xfId="0" applyFont="1" applyBorder="1" applyAlignment="1">
      <alignment vertical="center"/>
    </xf>
    <xf numFmtId="0" fontId="28" fillId="0" borderId="122" xfId="0" applyFont="1" applyBorder="1" applyAlignment="1">
      <alignment vertical="center"/>
    </xf>
    <xf numFmtId="0" fontId="28" fillId="0" borderId="123" xfId="0" applyFont="1" applyBorder="1" applyAlignment="1">
      <alignment vertical="center"/>
    </xf>
    <xf numFmtId="0" fontId="28" fillId="0" borderId="124" xfId="0" applyFont="1" applyBorder="1" applyAlignment="1">
      <alignment vertical="center"/>
    </xf>
    <xf numFmtId="0" fontId="28" fillId="0" borderId="125" xfId="0" applyFont="1" applyBorder="1" applyAlignment="1">
      <alignment vertical="center"/>
    </xf>
    <xf numFmtId="0" fontId="28" fillId="5" borderId="99" xfId="0" applyFont="1" applyFill="1" applyBorder="1" applyAlignment="1">
      <alignment horizontal="center" vertical="center"/>
    </xf>
    <xf numFmtId="0" fontId="28" fillId="5" borderId="106" xfId="0" applyFont="1" applyFill="1" applyBorder="1" applyAlignment="1">
      <alignment horizontal="center" vertical="center"/>
    </xf>
    <xf numFmtId="0" fontId="28" fillId="5" borderId="100" xfId="0" applyFont="1" applyFill="1" applyBorder="1" applyAlignment="1">
      <alignment horizontal="center" vertical="center"/>
    </xf>
    <xf numFmtId="0" fontId="28" fillId="0" borderId="76" xfId="0" applyFont="1" applyBorder="1" applyAlignment="1">
      <alignment vertical="center"/>
    </xf>
    <xf numFmtId="0" fontId="28" fillId="0" borderId="52" xfId="0" applyFont="1" applyBorder="1" applyAlignment="1">
      <alignment vertical="center"/>
    </xf>
    <xf numFmtId="0" fontId="28" fillId="0" borderId="77" xfId="0" applyFont="1" applyBorder="1" applyAlignment="1">
      <alignment vertical="center"/>
    </xf>
    <xf numFmtId="0" fontId="28" fillId="0" borderId="54" xfId="0" applyFont="1" applyBorder="1" applyAlignment="1">
      <alignment vertical="center"/>
    </xf>
    <xf numFmtId="0" fontId="28" fillId="0" borderId="49" xfId="0" applyFont="1" applyBorder="1" applyAlignment="1">
      <alignment vertical="center"/>
    </xf>
    <xf numFmtId="0" fontId="28" fillId="0" borderId="60" xfId="0" applyFont="1" applyBorder="1" applyAlignment="1">
      <alignment vertical="center"/>
    </xf>
    <xf numFmtId="0" fontId="28" fillId="0" borderId="0" xfId="0" applyFont="1" applyAlignment="1">
      <alignment vertical="center"/>
    </xf>
    <xf numFmtId="0" fontId="28" fillId="0" borderId="121" xfId="0" applyFont="1" applyBorder="1" applyAlignment="1">
      <alignment vertical="center"/>
    </xf>
    <xf numFmtId="0" fontId="28" fillId="0" borderId="50" xfId="0" applyFont="1" applyBorder="1" applyAlignment="1">
      <alignment vertical="center"/>
    </xf>
    <xf numFmtId="0" fontId="28" fillId="0" borderId="127" xfId="0" applyFont="1" applyBorder="1" applyAlignment="1">
      <alignment vertical="center"/>
    </xf>
    <xf numFmtId="0" fontId="28" fillId="0" borderId="112" xfId="0" applyFont="1" applyBorder="1" applyAlignment="1">
      <alignment vertical="center"/>
    </xf>
    <xf numFmtId="0" fontId="28" fillId="0" borderId="113" xfId="0" applyFont="1" applyBorder="1" applyAlignment="1">
      <alignment vertical="center"/>
    </xf>
    <xf numFmtId="0" fontId="28" fillId="0" borderId="53" xfId="0" applyFont="1" applyBorder="1" applyAlignment="1">
      <alignment vertical="center"/>
    </xf>
    <xf numFmtId="0" fontId="28" fillId="0" borderId="130" xfId="0" applyFont="1" applyBorder="1" applyAlignment="1">
      <alignment vertical="center"/>
    </xf>
    <xf numFmtId="0" fontId="33" fillId="0" borderId="31"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28" fillId="0" borderId="119" xfId="0" applyFont="1" applyBorder="1" applyAlignment="1">
      <alignment vertical="center"/>
    </xf>
    <xf numFmtId="0" fontId="28" fillId="0" borderId="120" xfId="0" applyFont="1" applyBorder="1" applyAlignment="1">
      <alignment vertical="center"/>
    </xf>
    <xf numFmtId="0" fontId="28" fillId="0" borderId="117" xfId="0" applyFont="1" applyBorder="1" applyAlignment="1">
      <alignment vertical="center"/>
    </xf>
    <xf numFmtId="0" fontId="28" fillId="0" borderId="118" xfId="0" applyFont="1" applyBorder="1" applyAlignment="1">
      <alignmen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6">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xdr:rowOff>
    </xdr:from>
    <xdr:to>
      <xdr:col>2</xdr:col>
      <xdr:colOff>573513</xdr:colOff>
      <xdr:row>2</xdr:row>
      <xdr:rowOff>51001</xdr:rowOff>
    </xdr:to>
    <xdr:pic>
      <xdr:nvPicPr>
        <xdr:cNvPr id="2" name="ピクチャ 3">
          <a:extLst>
            <a:ext uri="{FF2B5EF4-FFF2-40B4-BE49-F238E27FC236}">
              <a16:creationId xmlns:a16="http://schemas.microsoft.com/office/drawing/2014/main" id="{C2A14549-6EC1-48D3-B3DD-D352B8261D1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6" y="123826"/>
          <a:ext cx="811637" cy="432000"/>
        </a:xfrm>
        <a:prstGeom prst="rect">
          <a:avLst/>
        </a:prstGeom>
        <a:solidFill>
          <a:srgbClr val="FFFFFF"/>
        </a:solid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573512</xdr:colOff>
      <xdr:row>2</xdr:row>
      <xdr:rowOff>51000</xdr:rowOff>
    </xdr:to>
    <xdr:pic>
      <xdr:nvPicPr>
        <xdr:cNvPr id="2" name="ピクチャ 3">
          <a:extLst>
            <a:ext uri="{FF2B5EF4-FFF2-40B4-BE49-F238E27FC236}">
              <a16:creationId xmlns:a16="http://schemas.microsoft.com/office/drawing/2014/main" id="{6F138851-C247-4ADC-8498-1D3305998C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23825"/>
          <a:ext cx="811637" cy="432000"/>
        </a:xfrm>
        <a:prstGeom prst="rect">
          <a:avLst/>
        </a:prstGeom>
        <a:solidFill>
          <a:srgbClr val="FFFFFF"/>
        </a:solid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573512</xdr:colOff>
      <xdr:row>2</xdr:row>
      <xdr:rowOff>51000</xdr:rowOff>
    </xdr:to>
    <xdr:pic>
      <xdr:nvPicPr>
        <xdr:cNvPr id="2" name="ピクチャ 3">
          <a:extLst>
            <a:ext uri="{FF2B5EF4-FFF2-40B4-BE49-F238E27FC236}">
              <a16:creationId xmlns:a16="http://schemas.microsoft.com/office/drawing/2014/main" id="{676424C9-535E-436D-840F-585BA68A9D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23825"/>
          <a:ext cx="811637" cy="432000"/>
        </a:xfrm>
        <a:prstGeom prst="rect">
          <a:avLst/>
        </a:prstGeom>
        <a:solidFill>
          <a:srgbClr val="FFFFFF"/>
        </a:solid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228600</xdr:colOff>
      <xdr:row>1</xdr:row>
      <xdr:rowOff>0</xdr:rowOff>
    </xdr:to>
    <xdr:pic>
      <xdr:nvPicPr>
        <xdr:cNvPr id="6" name="ピクチャ 3">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N44"/>
  <sheetViews>
    <sheetView showGridLines="0" tabSelected="1" zoomScaleNormal="100" workbookViewId="0"/>
  </sheetViews>
  <sheetFormatPr defaultRowHeight="18.75"/>
  <cols>
    <col min="1" max="1" width="1.625" style="20" customWidth="1"/>
    <col min="2" max="2" width="5.5" style="20" customWidth="1"/>
    <col min="3" max="3" width="9" style="20"/>
    <col min="4" max="4" width="10.5" style="20" customWidth="1"/>
    <col min="5" max="5" width="13.125" style="20" hidden="1" customWidth="1"/>
    <col min="6" max="6" width="5.375" style="20" customWidth="1"/>
    <col min="7" max="7" width="21.375" style="20" customWidth="1"/>
    <col min="8" max="8" width="25.625" style="20" customWidth="1"/>
    <col min="9" max="9" width="29.5" style="20" customWidth="1"/>
    <col min="10" max="10" width="9" style="20" bestFit="1" customWidth="1"/>
    <col min="11" max="11" width="11.75" style="20" bestFit="1" customWidth="1"/>
    <col min="12" max="12" width="16.75" style="20" bestFit="1" customWidth="1"/>
    <col min="13" max="13" width="50.625" style="20" customWidth="1"/>
    <col min="14" max="14" width="13.375" style="20" customWidth="1"/>
    <col min="15" max="15" width="14.375" style="20" customWidth="1"/>
    <col min="16" max="16384" width="9" style="20"/>
  </cols>
  <sheetData>
    <row r="1" spans="2:12">
      <c r="L1" s="268">
        <v>45658</v>
      </c>
    </row>
    <row r="2" spans="2:12" ht="19.5" thickBot="1">
      <c r="L2" s="180" t="s">
        <v>285</v>
      </c>
    </row>
    <row r="3" spans="2:12" ht="29.25" customHeight="1" thickTop="1" thickBot="1">
      <c r="B3" s="2" t="s">
        <v>306</v>
      </c>
      <c r="C3" s="3"/>
      <c r="D3" s="4"/>
      <c r="E3" s="4"/>
      <c r="F3" s="3"/>
      <c r="G3" s="3"/>
      <c r="H3" s="4"/>
      <c r="I3" s="4"/>
      <c r="J3" s="4"/>
      <c r="K3" s="4"/>
      <c r="L3" s="290"/>
    </row>
    <row r="4" spans="2:12" ht="5.0999999999999996" customHeight="1" thickTop="1">
      <c r="B4" s="121"/>
      <c r="C4" s="121"/>
      <c r="F4" s="121"/>
      <c r="G4" s="121"/>
    </row>
    <row r="5" spans="2:12" ht="21" customHeight="1">
      <c r="B5" s="20" t="s">
        <v>254</v>
      </c>
      <c r="L5" s="5"/>
    </row>
    <row r="6" spans="2:12">
      <c r="L6" s="6"/>
    </row>
    <row r="7" spans="2:12" s="121" customFormat="1" ht="24.95" customHeight="1">
      <c r="B7" s="121" t="s">
        <v>230</v>
      </c>
      <c r="L7" s="122"/>
    </row>
    <row r="8" spans="2:12" ht="18.75" customHeight="1">
      <c r="C8" s="269" t="s">
        <v>232</v>
      </c>
      <c r="L8" s="6"/>
    </row>
    <row r="9" spans="2:12" ht="18.75" customHeight="1">
      <c r="C9" s="269"/>
      <c r="L9" s="6"/>
    </row>
    <row r="10" spans="2:12" ht="23.25" customHeight="1">
      <c r="B10" s="7" t="s">
        <v>45</v>
      </c>
      <c r="C10" s="354" t="s">
        <v>93</v>
      </c>
      <c r="D10" s="354"/>
      <c r="E10" s="354"/>
      <c r="F10" s="354"/>
      <c r="G10" s="354"/>
      <c r="L10" s="8"/>
    </row>
    <row r="11" spans="2:12" ht="18" customHeight="1">
      <c r="B11" s="269"/>
      <c r="C11" s="20" t="s">
        <v>247</v>
      </c>
      <c r="L11" s="8"/>
    </row>
    <row r="12" spans="2:12" ht="18" customHeight="1" thickBot="1">
      <c r="B12" s="269"/>
      <c r="C12" s="201" t="s">
        <v>77</v>
      </c>
      <c r="L12" s="6"/>
    </row>
    <row r="13" spans="2:12" ht="24.95" customHeight="1" thickBot="1">
      <c r="B13" s="269"/>
      <c r="C13" s="9" t="s">
        <v>76</v>
      </c>
      <c r="D13" s="355" t="s">
        <v>71</v>
      </c>
      <c r="E13" s="356"/>
      <c r="F13" s="357"/>
      <c r="G13" s="12" t="s">
        <v>234</v>
      </c>
      <c r="H13" s="12" t="s">
        <v>235</v>
      </c>
      <c r="I13" s="12" t="s">
        <v>249</v>
      </c>
      <c r="J13" s="12" t="s">
        <v>79</v>
      </c>
      <c r="K13" s="13" t="s">
        <v>237</v>
      </c>
      <c r="L13" s="6"/>
    </row>
    <row r="14" spans="2:12" ht="24.95" customHeight="1" thickTop="1" thickBot="1">
      <c r="B14" s="269"/>
      <c r="C14" s="270">
        <v>1</v>
      </c>
      <c r="D14" s="14">
        <f>LOOKUP(C14,C26:C34,D26:D34)</f>
        <v>45669</v>
      </c>
      <c r="E14" s="15" t="str">
        <f>LOOKUP(C14,C26:C34,H26:H34)</f>
        <v>（ココペリ）</v>
      </c>
      <c r="F14" s="16" t="str">
        <f ca="1">LOOKUP(C14,C26:C221,F26:F34)</f>
        <v>（日）</v>
      </c>
      <c r="G14" s="17" t="str">
        <f>LOOKUP(C14,C26:C34,G26:G34)</f>
        <v>新春レガッタ</v>
      </c>
      <c r="H14" s="17" t="str">
        <f>LOOKUP(D14,D26:D34,H26:H34)</f>
        <v>（ココペリ）</v>
      </c>
      <c r="I14" s="17" t="str">
        <f>LOOKUP(C14,C26:C34,I26:I34)</f>
        <v>G1、ソーセージコース</v>
      </c>
      <c r="J14" s="18">
        <f>LOOKUP(C14,C26:C34,J26:J34)</f>
        <v>0.375</v>
      </c>
      <c r="K14" s="18">
        <f>LOOKUP(C14,C26:C34,K26:K34)</f>
        <v>0.4375</v>
      </c>
      <c r="L14" s="8"/>
    </row>
    <row r="15" spans="2:12">
      <c r="B15" s="269"/>
      <c r="L15" s="6"/>
    </row>
    <row r="16" spans="2:12" ht="22.5" customHeight="1">
      <c r="B16" s="7" t="s">
        <v>47</v>
      </c>
      <c r="C16" s="271" t="s">
        <v>94</v>
      </c>
      <c r="L16" s="6"/>
    </row>
    <row r="17" spans="2:14" ht="20.100000000000001" customHeight="1">
      <c r="B17" s="7" t="s">
        <v>48</v>
      </c>
      <c r="C17" s="271" t="s">
        <v>81</v>
      </c>
      <c r="L17" s="19"/>
    </row>
    <row r="18" spans="2:14" ht="20.100000000000001" customHeight="1">
      <c r="B18" s="7" t="s">
        <v>49</v>
      </c>
      <c r="C18" s="271" t="s">
        <v>229</v>
      </c>
    </row>
    <row r="19" spans="2:14" ht="20.100000000000001" customHeight="1">
      <c r="B19" s="7" t="s">
        <v>50</v>
      </c>
      <c r="C19" s="271" t="s">
        <v>255</v>
      </c>
    </row>
    <row r="20" spans="2:14" ht="20.100000000000001" customHeight="1">
      <c r="B20" s="7" t="s">
        <v>51</v>
      </c>
      <c r="C20" s="271" t="s">
        <v>231</v>
      </c>
      <c r="L20" s="1"/>
    </row>
    <row r="21" spans="2:14" ht="20.100000000000001" customHeight="1">
      <c r="L21" s="21"/>
    </row>
    <row r="22" spans="2:14" ht="24.95" customHeight="1">
      <c r="L22" s="1"/>
    </row>
    <row r="23" spans="2:14" s="121" customFormat="1" ht="24.95" customHeight="1">
      <c r="B23" s="121" t="s">
        <v>300</v>
      </c>
      <c r="C23" s="272"/>
      <c r="D23" s="273"/>
      <c r="E23" s="273"/>
      <c r="F23" s="273"/>
      <c r="G23" s="273"/>
      <c r="H23" s="273"/>
      <c r="I23" s="273"/>
      <c r="J23" s="273"/>
      <c r="K23" s="273"/>
      <c r="M23" s="273"/>
    </row>
    <row r="24" spans="2:14" ht="18" customHeight="1" thickBot="1">
      <c r="C24" s="274" t="s">
        <v>233</v>
      </c>
      <c r="D24" s="275"/>
      <c r="E24" s="275"/>
      <c r="F24" s="275"/>
      <c r="G24" s="275"/>
      <c r="H24" s="275"/>
      <c r="I24" s="275"/>
      <c r="J24" s="275"/>
      <c r="K24" s="275"/>
      <c r="L24" s="1"/>
      <c r="M24" s="289"/>
      <c r="N24" s="180" t="s">
        <v>302</v>
      </c>
    </row>
    <row r="25" spans="2:14" ht="24.95" customHeight="1" thickBot="1">
      <c r="C25" s="10" t="s">
        <v>75</v>
      </c>
      <c r="D25" s="178" t="s">
        <v>71</v>
      </c>
      <c r="E25" s="11"/>
      <c r="F25" s="179"/>
      <c r="G25" s="22" t="s">
        <v>234</v>
      </c>
      <c r="H25" s="22" t="s">
        <v>235</v>
      </c>
      <c r="I25" s="22" t="s">
        <v>236</v>
      </c>
      <c r="J25" s="22" t="s">
        <v>79</v>
      </c>
      <c r="K25" s="23" t="s">
        <v>237</v>
      </c>
      <c r="L25" s="347" t="s">
        <v>101</v>
      </c>
      <c r="M25" s="11" t="s">
        <v>72</v>
      </c>
      <c r="N25" s="24" t="s">
        <v>100</v>
      </c>
    </row>
    <row r="26" spans="2:14" ht="24.95" customHeight="1" thickTop="1">
      <c r="C26" s="25">
        <v>1</v>
      </c>
      <c r="D26" s="26">
        <v>45669</v>
      </c>
      <c r="E26" s="27">
        <f>WEEKDAY(D26,1)</f>
        <v>1</v>
      </c>
      <c r="F26" s="28" t="str">
        <f>IF(E26=1,"（日）",(IF(E26=2,"（月）",(IF(E26=3,"（火）",(IF(E26=4,"（水）",(IF(E26=5,"（木）",(IF(E26=6,"（金）",(IF(E26=7,"（土）")))))))))))))</f>
        <v>（日）</v>
      </c>
      <c r="G26" s="302" t="s">
        <v>106</v>
      </c>
      <c r="H26" s="303" t="s">
        <v>289</v>
      </c>
      <c r="I26" s="304" t="s">
        <v>286</v>
      </c>
      <c r="J26" s="305">
        <v>0.375</v>
      </c>
      <c r="K26" s="305">
        <v>0.4375</v>
      </c>
      <c r="L26" s="348" t="s">
        <v>102</v>
      </c>
      <c r="M26" s="291"/>
      <c r="N26" s="276"/>
    </row>
    <row r="27" spans="2:14" ht="24.95" customHeight="1">
      <c r="C27" s="29">
        <f t="shared" ref="C27:C34" si="0">C26+1</f>
        <v>2</v>
      </c>
      <c r="D27" s="30">
        <v>45725</v>
      </c>
      <c r="E27" s="31">
        <f t="shared" ref="E27:E34" si="1">WEEKDAY(D27,1)</f>
        <v>1</v>
      </c>
      <c r="F27" s="32" t="str">
        <f t="shared" ref="F27:F34" si="2">IF(E27=1,"（日）",(IF(E27=2,"（月）",(IF(E27=3,"（火）",(IF(E27=4,"（水）",(IF(E27=5,"（木）",(IF(E27=6,"（金）",(IF(E27=7,"（土）")))))))))))))</f>
        <v>（日）</v>
      </c>
      <c r="G27" s="292" t="s">
        <v>104</v>
      </c>
      <c r="H27" s="33" t="s">
        <v>290</v>
      </c>
      <c r="I27" s="292" t="s">
        <v>114</v>
      </c>
      <c r="J27" s="34">
        <v>0.375</v>
      </c>
      <c r="K27" s="35">
        <v>0.4375</v>
      </c>
      <c r="L27" s="349" t="s">
        <v>102</v>
      </c>
      <c r="M27" s="293"/>
      <c r="N27" s="36"/>
    </row>
    <row r="28" spans="2:14" ht="24.95" customHeight="1">
      <c r="C28" s="29">
        <f t="shared" si="0"/>
        <v>3</v>
      </c>
      <c r="D28" s="30">
        <v>45767</v>
      </c>
      <c r="E28" s="31">
        <f t="shared" si="1"/>
        <v>1</v>
      </c>
      <c r="F28" s="32" t="str">
        <f t="shared" si="2"/>
        <v>（日）</v>
      </c>
      <c r="G28" s="292" t="s">
        <v>107</v>
      </c>
      <c r="H28" s="33" t="s">
        <v>291</v>
      </c>
      <c r="I28" s="292" t="s">
        <v>105</v>
      </c>
      <c r="J28" s="34">
        <v>0.375</v>
      </c>
      <c r="K28" s="35">
        <v>0.4375</v>
      </c>
      <c r="L28" s="349" t="s">
        <v>102</v>
      </c>
      <c r="M28" s="293"/>
      <c r="N28" s="36"/>
    </row>
    <row r="29" spans="2:14" ht="24.95" customHeight="1">
      <c r="C29" s="310">
        <f t="shared" si="0"/>
        <v>4</v>
      </c>
      <c r="D29" s="311">
        <v>45788</v>
      </c>
      <c r="E29" s="312">
        <f t="shared" si="1"/>
        <v>1</v>
      </c>
      <c r="F29" s="313" t="str">
        <f t="shared" si="2"/>
        <v>（日）</v>
      </c>
      <c r="G29" s="314" t="s">
        <v>108</v>
      </c>
      <c r="H29" s="315" t="s">
        <v>292</v>
      </c>
      <c r="I29" s="304" t="s">
        <v>287</v>
      </c>
      <c r="J29" s="305">
        <v>0.35416666666666669</v>
      </c>
      <c r="K29" s="305">
        <v>0.41666666666666669</v>
      </c>
      <c r="L29" s="350" t="s">
        <v>103</v>
      </c>
      <c r="M29" s="306"/>
      <c r="N29" s="36"/>
    </row>
    <row r="30" spans="2:14" ht="24.95" customHeight="1">
      <c r="C30" s="310">
        <f t="shared" si="0"/>
        <v>5</v>
      </c>
      <c r="D30" s="311">
        <v>45851</v>
      </c>
      <c r="E30" s="312">
        <f t="shared" si="1"/>
        <v>1</v>
      </c>
      <c r="F30" s="313" t="str">
        <f t="shared" si="2"/>
        <v>（日）</v>
      </c>
      <c r="G30" s="314" t="s">
        <v>109</v>
      </c>
      <c r="H30" s="315" t="s">
        <v>293</v>
      </c>
      <c r="I30" s="314" t="s">
        <v>105</v>
      </c>
      <c r="J30" s="305">
        <v>0.375</v>
      </c>
      <c r="K30" s="305">
        <v>0.4375</v>
      </c>
      <c r="L30" s="350" t="s">
        <v>102</v>
      </c>
      <c r="M30" s="307"/>
      <c r="N30" s="36"/>
    </row>
    <row r="31" spans="2:14" ht="24.95" customHeight="1">
      <c r="C31" s="310">
        <f t="shared" si="0"/>
        <v>6</v>
      </c>
      <c r="D31" s="311">
        <v>45907</v>
      </c>
      <c r="E31" s="312">
        <f t="shared" si="1"/>
        <v>1</v>
      </c>
      <c r="F31" s="313" t="str">
        <f t="shared" si="2"/>
        <v>（日）</v>
      </c>
      <c r="G31" s="314" t="s">
        <v>110</v>
      </c>
      <c r="H31" s="315" t="s">
        <v>294</v>
      </c>
      <c r="I31" s="314" t="s">
        <v>105</v>
      </c>
      <c r="J31" s="316">
        <v>0.375</v>
      </c>
      <c r="K31" s="317">
        <v>0.4375</v>
      </c>
      <c r="L31" s="350" t="s">
        <v>102</v>
      </c>
      <c r="M31" s="307"/>
      <c r="N31" s="36"/>
    </row>
    <row r="32" spans="2:14" ht="24.95" customHeight="1">
      <c r="C32" s="310">
        <f t="shared" si="0"/>
        <v>7</v>
      </c>
      <c r="D32" s="311">
        <v>45928</v>
      </c>
      <c r="E32" s="312">
        <f t="shared" si="1"/>
        <v>1</v>
      </c>
      <c r="F32" s="313" t="str">
        <f t="shared" si="2"/>
        <v>（日）</v>
      </c>
      <c r="G32" s="314" t="s">
        <v>111</v>
      </c>
      <c r="H32" s="315" t="s">
        <v>295</v>
      </c>
      <c r="I32" s="304" t="s">
        <v>288</v>
      </c>
      <c r="J32" s="305">
        <v>0.375</v>
      </c>
      <c r="K32" s="305">
        <v>0.4375</v>
      </c>
      <c r="L32" s="351">
        <v>0.625</v>
      </c>
      <c r="M32" s="306" t="s">
        <v>305</v>
      </c>
      <c r="N32" s="36"/>
    </row>
    <row r="33" spans="2:14" ht="24.95" customHeight="1">
      <c r="C33" s="310">
        <f t="shared" si="0"/>
        <v>8</v>
      </c>
      <c r="D33" s="311">
        <v>45977</v>
      </c>
      <c r="E33" s="312">
        <f t="shared" si="1"/>
        <v>1</v>
      </c>
      <c r="F33" s="313" t="str">
        <f t="shared" si="2"/>
        <v>（日）</v>
      </c>
      <c r="G33" s="314" t="s">
        <v>112</v>
      </c>
      <c r="H33" s="315" t="s">
        <v>296</v>
      </c>
      <c r="I33" s="314" t="s">
        <v>105</v>
      </c>
      <c r="J33" s="316">
        <v>0.375</v>
      </c>
      <c r="K33" s="317">
        <v>0.4375</v>
      </c>
      <c r="L33" s="350" t="s">
        <v>102</v>
      </c>
      <c r="M33" s="307"/>
      <c r="N33" s="36"/>
    </row>
    <row r="34" spans="2:14" ht="24.95" customHeight="1" thickBot="1">
      <c r="C34" s="318">
        <f t="shared" si="0"/>
        <v>9</v>
      </c>
      <c r="D34" s="319">
        <v>46005</v>
      </c>
      <c r="E34" s="320">
        <f t="shared" si="1"/>
        <v>1</v>
      </c>
      <c r="F34" s="321" t="str">
        <f t="shared" si="2"/>
        <v>（日）</v>
      </c>
      <c r="G34" s="322" t="s">
        <v>113</v>
      </c>
      <c r="H34" s="323" t="s">
        <v>297</v>
      </c>
      <c r="I34" s="322" t="s">
        <v>105</v>
      </c>
      <c r="J34" s="324">
        <v>0.375</v>
      </c>
      <c r="K34" s="325">
        <v>0.4375</v>
      </c>
      <c r="L34" s="352" t="s">
        <v>301</v>
      </c>
      <c r="M34" s="308" t="s">
        <v>238</v>
      </c>
      <c r="N34" s="277"/>
    </row>
    <row r="35" spans="2:14" ht="24.95" customHeight="1">
      <c r="C35" s="326" t="s">
        <v>73</v>
      </c>
      <c r="D35" s="327" t="s">
        <v>298</v>
      </c>
      <c r="E35" s="328"/>
      <c r="F35" s="329"/>
      <c r="G35" s="330"/>
      <c r="H35" s="331" t="s">
        <v>74</v>
      </c>
      <c r="I35" s="330"/>
      <c r="J35" s="332">
        <v>0.28472222222222221</v>
      </c>
      <c r="K35" s="333">
        <v>0.33333333333333331</v>
      </c>
      <c r="L35" s="353" t="s">
        <v>303</v>
      </c>
      <c r="M35" s="309" t="s">
        <v>182</v>
      </c>
      <c r="N35" s="278"/>
    </row>
    <row r="36" spans="2:14" ht="24.95" customHeight="1">
      <c r="C36" s="37"/>
      <c r="D36" s="38"/>
      <c r="E36" s="294"/>
      <c r="F36" s="295"/>
      <c r="G36" s="296"/>
      <c r="H36" s="296"/>
      <c r="I36" s="296"/>
      <c r="J36" s="296"/>
      <c r="K36" s="297"/>
      <c r="L36" s="39"/>
      <c r="M36" s="298"/>
      <c r="N36" s="279"/>
    </row>
    <row r="37" spans="2:14" ht="24.95" customHeight="1">
      <c r="C37" s="40" t="s">
        <v>180</v>
      </c>
      <c r="D37" s="26">
        <v>46040</v>
      </c>
      <c r="E37" s="41">
        <f>WEEKDAY(D37,1)</f>
        <v>1</v>
      </c>
      <c r="F37" s="42" t="str">
        <f>IF(E37=1,"（日）",(IF(E37=2,"（月）",(IF(E37=3,"（火）",(IF(E37=4,"（水）",(IF(E37=5,"（木）",(IF(E37=6,"（金）",(IF(E37=7,"（土）")))))))))))))</f>
        <v>（日）</v>
      </c>
      <c r="G37" s="299" t="s">
        <v>106</v>
      </c>
      <c r="H37" s="300" t="s">
        <v>299</v>
      </c>
      <c r="I37" s="299"/>
      <c r="J37" s="299"/>
      <c r="K37" s="300"/>
      <c r="L37" s="43"/>
      <c r="M37" s="301"/>
      <c r="N37" s="165"/>
    </row>
    <row r="38" spans="2:14" ht="24.95" customHeight="1">
      <c r="L38" s="44"/>
    </row>
    <row r="39" spans="2:14" ht="25.5">
      <c r="D39" s="280"/>
      <c r="E39" s="6"/>
      <c r="F39" s="6"/>
      <c r="L39" s="44"/>
    </row>
    <row r="40" spans="2:14" s="121" customFormat="1" ht="24">
      <c r="B40" s="121" t="s">
        <v>228</v>
      </c>
    </row>
    <row r="41" spans="2:14">
      <c r="C41" s="20" t="s">
        <v>307</v>
      </c>
    </row>
    <row r="42" spans="2:14">
      <c r="D42" s="20" t="s">
        <v>304</v>
      </c>
    </row>
    <row r="44" spans="2:14">
      <c r="C44" s="20" t="s">
        <v>64</v>
      </c>
    </row>
  </sheetData>
  <mergeCells count="2">
    <mergeCell ref="C10:G10"/>
    <mergeCell ref="D13:F13"/>
  </mergeCells>
  <phoneticPr fontId="3"/>
  <conditionalFormatting sqref="D39">
    <cfRule type="expression" dxfId="5" priority="65" stopIfTrue="1">
      <formula>#REF!="日"</formula>
    </cfRule>
    <cfRule type="expression" dxfId="4" priority="66" stopIfTrue="1">
      <formula>#REF!="土"</formula>
    </cfRule>
  </conditionalFormatting>
  <conditionalFormatting sqref="E26:F34 D39:F39">
    <cfRule type="cellIs" dxfId="3" priority="63" stopIfTrue="1" operator="equal">
      <formula>"土"</formula>
    </cfRule>
    <cfRule type="cellIs" dxfId="2" priority="64" stopIfTrue="1" operator="equal">
      <formula>"日"</formula>
    </cfRule>
  </conditionalFormatting>
  <conditionalFormatting sqref="E37:F37">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59"/>
  <sheetViews>
    <sheetView showGridLines="0" zoomScaleNormal="100" zoomScaleSheetLayoutView="100" workbookViewId="0"/>
  </sheetViews>
  <sheetFormatPr defaultRowHeight="18.75"/>
  <cols>
    <col min="1" max="1" width="1.625" style="20" customWidth="1"/>
    <col min="2" max="2" width="3.125" style="20" customWidth="1"/>
    <col min="3" max="3" width="8.625" style="20" customWidth="1"/>
    <col min="4" max="4" width="14.625" style="20" customWidth="1"/>
    <col min="5" max="5" width="11.625" style="20" customWidth="1"/>
    <col min="6" max="6" width="31.75" style="20" customWidth="1"/>
    <col min="7" max="7" width="10" style="20" customWidth="1"/>
    <col min="8" max="8" width="9.5" style="20" customWidth="1"/>
    <col min="9" max="9" width="9.625" style="20" customWidth="1"/>
    <col min="10" max="10" width="9.25" style="20" bestFit="1" customWidth="1"/>
    <col min="11" max="11" width="7.25" style="20" customWidth="1"/>
    <col min="12" max="12" width="9.625" style="20" customWidth="1"/>
    <col min="13" max="13" width="1.625" style="20" customWidth="1"/>
    <col min="14" max="16384" width="9" style="20"/>
  </cols>
  <sheetData>
    <row r="1" spans="2:13" ht="9.9499999999999993" customHeight="1">
      <c r="C1" s="21"/>
      <c r="M1" s="180"/>
    </row>
    <row r="2" spans="2:13" ht="30" customHeight="1">
      <c r="D2" s="287">
        <f>①入力・出力の手順!D14</f>
        <v>45669</v>
      </c>
      <c r="E2" s="181" t="str">
        <f>①入力・出力の手順!G14</f>
        <v>新春レガッタ</v>
      </c>
      <c r="F2" s="251"/>
      <c r="G2" s="181"/>
      <c r="H2" s="181" t="s">
        <v>80</v>
      </c>
      <c r="J2" s="181"/>
      <c r="K2" s="181"/>
    </row>
    <row r="3" spans="2:13" ht="9.75" customHeight="1"/>
    <row r="4" spans="2:13" ht="16.5" customHeight="1">
      <c r="D4" s="21" t="s">
        <v>14</v>
      </c>
      <c r="E4" s="363">
        <f>①入力・出力の手順!D14</f>
        <v>45669</v>
      </c>
      <c r="F4" s="363"/>
      <c r="G4" s="363" t="str">
        <f>①入力・出力の手順!H14</f>
        <v>（ココペリ）</v>
      </c>
      <c r="H4" s="21" t="s">
        <v>15</v>
      </c>
      <c r="J4" s="265">
        <f>①入力・出力の手順!J14</f>
        <v>0.375</v>
      </c>
      <c r="K4" s="21" t="s">
        <v>78</v>
      </c>
    </row>
    <row r="5" spans="2:13" ht="6" customHeight="1">
      <c r="D5" s="159"/>
      <c r="E5" s="159"/>
      <c r="F5" s="159"/>
      <c r="H5" s="159"/>
      <c r="I5" s="159"/>
      <c r="J5" s="159"/>
      <c r="K5" s="159"/>
      <c r="L5" s="159"/>
    </row>
    <row r="6" spans="2:13" ht="16.5" customHeight="1">
      <c r="D6" s="21" t="s">
        <v>239</v>
      </c>
      <c r="E6" s="20" t="str">
        <f>①入力・出力の手順!H14</f>
        <v>（ココペリ）</v>
      </c>
      <c r="H6" s="20" t="s">
        <v>241</v>
      </c>
      <c r="J6" s="266">
        <f>①入力・出力の手順!K14</f>
        <v>0.4375</v>
      </c>
    </row>
    <row r="7" spans="2:13" ht="6" customHeight="1">
      <c r="D7" s="159"/>
      <c r="E7" s="159"/>
      <c r="F7" s="159"/>
      <c r="H7" s="159"/>
      <c r="I7" s="159"/>
      <c r="J7" s="159"/>
      <c r="K7" s="159"/>
      <c r="L7" s="159"/>
    </row>
    <row r="8" spans="2:13" ht="20.100000000000001" customHeight="1" thickBot="1">
      <c r="C8" s="184" t="s">
        <v>22</v>
      </c>
      <c r="D8" s="73"/>
      <c r="E8" s="184" t="s">
        <v>24</v>
      </c>
      <c r="F8" s="184"/>
      <c r="G8" s="73"/>
      <c r="H8" s="73"/>
      <c r="I8" s="73"/>
      <c r="J8" s="73"/>
      <c r="K8" s="73"/>
      <c r="L8" s="73"/>
    </row>
    <row r="9" spans="2:13" ht="29.25" customHeight="1" thickTop="1">
      <c r="B9" s="6" t="s">
        <v>16</v>
      </c>
      <c r="C9" s="358" t="s">
        <v>17</v>
      </c>
      <c r="D9" s="359"/>
      <c r="E9" s="46" t="s">
        <v>278</v>
      </c>
      <c r="F9" s="45" t="s">
        <v>165</v>
      </c>
      <c r="G9" s="47" t="s">
        <v>183</v>
      </c>
      <c r="H9" s="47" t="s">
        <v>184</v>
      </c>
      <c r="I9" s="48" t="s">
        <v>243</v>
      </c>
      <c r="J9" s="359" t="s">
        <v>18</v>
      </c>
      <c r="K9" s="359"/>
      <c r="L9" s="360"/>
      <c r="M9" s="49"/>
    </row>
    <row r="10" spans="2:13" ht="21" customHeight="1">
      <c r="B10" s="6">
        <v>1</v>
      </c>
      <c r="C10" s="335" t="s">
        <v>166</v>
      </c>
      <c r="D10" s="50"/>
      <c r="E10" s="51" t="s">
        <v>167</v>
      </c>
      <c r="F10" s="336" t="s">
        <v>185</v>
      </c>
      <c r="G10" s="337" t="s">
        <v>186</v>
      </c>
      <c r="H10" s="53">
        <v>3000</v>
      </c>
      <c r="I10" s="338" t="s">
        <v>19</v>
      </c>
      <c r="J10" s="50"/>
      <c r="K10" s="50"/>
      <c r="L10" s="50"/>
      <c r="M10" s="49"/>
    </row>
    <row r="11" spans="2:13" ht="21" customHeight="1">
      <c r="B11" s="6">
        <f>B10+1</f>
        <v>2</v>
      </c>
      <c r="C11" s="54" t="s">
        <v>187</v>
      </c>
      <c r="D11" s="50"/>
      <c r="E11" s="51">
        <v>2816</v>
      </c>
      <c r="F11" s="339" t="s">
        <v>188</v>
      </c>
      <c r="G11" s="52" t="s">
        <v>115</v>
      </c>
      <c r="H11" s="53">
        <v>3000</v>
      </c>
      <c r="I11" s="338" t="s">
        <v>19</v>
      </c>
      <c r="J11" s="50"/>
      <c r="K11" s="50"/>
      <c r="L11" s="50"/>
      <c r="M11" s="49"/>
    </row>
    <row r="12" spans="2:13" ht="21" customHeight="1">
      <c r="B12" s="6">
        <f t="shared" ref="B12:B49" si="0">B11+1</f>
        <v>3</v>
      </c>
      <c r="C12" s="54" t="s">
        <v>189</v>
      </c>
      <c r="D12" s="50"/>
      <c r="E12" s="51">
        <v>6034</v>
      </c>
      <c r="F12" s="339" t="s">
        <v>190</v>
      </c>
      <c r="G12" s="52" t="s">
        <v>115</v>
      </c>
      <c r="H12" s="53">
        <v>3000</v>
      </c>
      <c r="I12" s="338" t="s">
        <v>19</v>
      </c>
      <c r="J12" s="50"/>
      <c r="K12" s="50"/>
      <c r="L12" s="50"/>
      <c r="M12" s="49"/>
    </row>
    <row r="13" spans="2:13" ht="21" customHeight="1">
      <c r="B13" s="6">
        <f t="shared" si="0"/>
        <v>4</v>
      </c>
      <c r="C13" s="54" t="s">
        <v>118</v>
      </c>
      <c r="D13" s="50"/>
      <c r="E13" s="85">
        <v>5117</v>
      </c>
      <c r="F13" s="340" t="s">
        <v>191</v>
      </c>
      <c r="G13" s="52" t="s">
        <v>115</v>
      </c>
      <c r="H13" s="53">
        <v>3000</v>
      </c>
      <c r="I13" s="338" t="s">
        <v>19</v>
      </c>
      <c r="J13" s="50"/>
      <c r="K13" s="50"/>
      <c r="L13" s="50"/>
      <c r="M13" s="49"/>
    </row>
    <row r="14" spans="2:13" ht="21" customHeight="1">
      <c r="B14" s="6">
        <f t="shared" si="0"/>
        <v>5</v>
      </c>
      <c r="C14" s="341" t="s">
        <v>192</v>
      </c>
      <c r="D14" s="1"/>
      <c r="E14" s="87">
        <v>6327</v>
      </c>
      <c r="F14" s="339" t="s">
        <v>193</v>
      </c>
      <c r="G14" s="52" t="s">
        <v>115</v>
      </c>
      <c r="H14" s="342">
        <v>3000</v>
      </c>
      <c r="I14" s="338" t="s">
        <v>19</v>
      </c>
      <c r="J14" s="50"/>
      <c r="K14" s="50"/>
      <c r="L14" s="50"/>
      <c r="M14" s="49"/>
    </row>
    <row r="15" spans="2:13" ht="21" customHeight="1">
      <c r="B15" s="6">
        <f t="shared" si="0"/>
        <v>6</v>
      </c>
      <c r="C15" s="54" t="s">
        <v>194</v>
      </c>
      <c r="D15" s="50"/>
      <c r="E15" s="51">
        <v>2070</v>
      </c>
      <c r="F15" s="339" t="s">
        <v>193</v>
      </c>
      <c r="G15" s="343" t="s">
        <v>115</v>
      </c>
      <c r="H15" s="53">
        <v>3000</v>
      </c>
      <c r="I15" s="338" t="s">
        <v>19</v>
      </c>
      <c r="J15" s="50"/>
      <c r="K15" s="50"/>
      <c r="L15" s="50"/>
      <c r="M15" s="49"/>
    </row>
    <row r="16" spans="2:13" ht="21" customHeight="1">
      <c r="B16" s="6">
        <f t="shared" si="0"/>
        <v>7</v>
      </c>
      <c r="C16" s="54" t="s">
        <v>195</v>
      </c>
      <c r="D16" s="50"/>
      <c r="E16" s="51">
        <v>6913</v>
      </c>
      <c r="F16" s="50" t="s">
        <v>162</v>
      </c>
      <c r="G16" s="52" t="s">
        <v>115</v>
      </c>
      <c r="H16" s="53">
        <v>3000</v>
      </c>
      <c r="I16" s="338" t="s">
        <v>19</v>
      </c>
      <c r="J16" s="50"/>
      <c r="K16" s="50"/>
      <c r="L16" s="50"/>
      <c r="M16" s="49"/>
    </row>
    <row r="17" spans="2:13" ht="21" customHeight="1">
      <c r="B17" s="6">
        <f t="shared" si="0"/>
        <v>8</v>
      </c>
      <c r="C17" s="54" t="s">
        <v>196</v>
      </c>
      <c r="D17" s="50"/>
      <c r="E17" s="51">
        <v>6550</v>
      </c>
      <c r="F17" s="339" t="s">
        <v>190</v>
      </c>
      <c r="G17" s="52" t="s">
        <v>115</v>
      </c>
      <c r="H17" s="53">
        <v>3000</v>
      </c>
      <c r="I17" s="338" t="s">
        <v>19</v>
      </c>
      <c r="J17" s="50"/>
      <c r="K17" s="50"/>
      <c r="L17" s="50"/>
      <c r="M17" s="49"/>
    </row>
    <row r="18" spans="2:13" ht="21" customHeight="1">
      <c r="B18" s="6">
        <f t="shared" si="0"/>
        <v>9</v>
      </c>
      <c r="C18" s="54" t="s">
        <v>168</v>
      </c>
      <c r="D18" s="50"/>
      <c r="E18" s="51">
        <v>200</v>
      </c>
      <c r="F18" s="339" t="s">
        <v>197</v>
      </c>
      <c r="G18" s="52" t="s">
        <v>115</v>
      </c>
      <c r="H18" s="53">
        <v>3000</v>
      </c>
      <c r="I18" s="338" t="s">
        <v>19</v>
      </c>
      <c r="J18" s="50"/>
      <c r="K18" s="50"/>
      <c r="L18" s="50"/>
      <c r="M18" s="49"/>
    </row>
    <row r="19" spans="2:13" ht="21" customHeight="1">
      <c r="B19" s="6">
        <f t="shared" si="0"/>
        <v>10</v>
      </c>
      <c r="C19" s="54" t="s">
        <v>198</v>
      </c>
      <c r="D19" s="50"/>
      <c r="E19" s="51">
        <v>6186</v>
      </c>
      <c r="F19" s="50" t="s">
        <v>169</v>
      </c>
      <c r="G19" s="52" t="s">
        <v>115</v>
      </c>
      <c r="H19" s="53">
        <v>3000</v>
      </c>
      <c r="I19" s="338" t="s">
        <v>19</v>
      </c>
      <c r="J19" s="50"/>
      <c r="K19" s="50"/>
      <c r="L19" s="50"/>
      <c r="M19" s="49"/>
    </row>
    <row r="20" spans="2:13" ht="21" customHeight="1">
      <c r="B20" s="6">
        <f t="shared" si="0"/>
        <v>11</v>
      </c>
      <c r="C20" s="54" t="s">
        <v>4</v>
      </c>
      <c r="D20" s="50"/>
      <c r="E20" s="51">
        <v>4126</v>
      </c>
      <c r="F20" s="339" t="s">
        <v>199</v>
      </c>
      <c r="G20" s="52" t="s">
        <v>115</v>
      </c>
      <c r="H20" s="53">
        <v>3000</v>
      </c>
      <c r="I20" s="338" t="s">
        <v>19</v>
      </c>
      <c r="J20" s="50"/>
      <c r="K20" s="50"/>
      <c r="L20" s="50"/>
      <c r="M20" s="49"/>
    </row>
    <row r="21" spans="2:13" ht="21" customHeight="1">
      <c r="B21" s="6">
        <f t="shared" si="0"/>
        <v>12</v>
      </c>
      <c r="C21" s="334" t="s">
        <v>170</v>
      </c>
      <c r="D21" s="50"/>
      <c r="E21" s="51">
        <v>107</v>
      </c>
      <c r="F21" s="339" t="s">
        <v>199</v>
      </c>
      <c r="G21" s="52" t="s">
        <v>115</v>
      </c>
      <c r="H21" s="53">
        <v>3000</v>
      </c>
      <c r="I21" s="338" t="s">
        <v>19</v>
      </c>
      <c r="J21" s="50"/>
      <c r="K21" s="50"/>
      <c r="L21" s="50"/>
      <c r="M21" s="49"/>
    </row>
    <row r="22" spans="2:13" ht="21" customHeight="1">
      <c r="B22" s="6">
        <f t="shared" si="0"/>
        <v>13</v>
      </c>
      <c r="C22" s="54" t="s">
        <v>9</v>
      </c>
      <c r="D22" s="50"/>
      <c r="E22" s="51">
        <v>3939</v>
      </c>
      <c r="F22" s="339" t="s">
        <v>171</v>
      </c>
      <c r="G22" s="52" t="s">
        <v>115</v>
      </c>
      <c r="H22" s="53">
        <v>3000</v>
      </c>
      <c r="I22" s="338" t="s">
        <v>19</v>
      </c>
      <c r="J22" s="50"/>
      <c r="K22" s="50"/>
      <c r="L22" s="50"/>
      <c r="M22" s="49"/>
    </row>
    <row r="23" spans="2:13" ht="21" customHeight="1">
      <c r="B23" s="6">
        <f t="shared" si="0"/>
        <v>14</v>
      </c>
      <c r="C23" s="54" t="s">
        <v>123</v>
      </c>
      <c r="D23" s="50"/>
      <c r="E23" s="51">
        <v>1668</v>
      </c>
      <c r="F23" s="339" t="s">
        <v>200</v>
      </c>
      <c r="G23" s="52" t="s">
        <v>115</v>
      </c>
      <c r="H23" s="53">
        <v>3000</v>
      </c>
      <c r="I23" s="338" t="s">
        <v>19</v>
      </c>
      <c r="J23" s="50"/>
      <c r="K23" s="50"/>
      <c r="L23" s="50"/>
      <c r="M23" s="49"/>
    </row>
    <row r="24" spans="2:13" ht="21" customHeight="1">
      <c r="B24" s="6">
        <f t="shared" si="0"/>
        <v>15</v>
      </c>
      <c r="C24" s="54" t="s">
        <v>5</v>
      </c>
      <c r="D24" s="50"/>
      <c r="E24" s="51" t="s">
        <v>177</v>
      </c>
      <c r="F24" s="55" t="s">
        <v>201</v>
      </c>
      <c r="G24" s="52" t="s">
        <v>115</v>
      </c>
      <c r="H24" s="53">
        <v>3000</v>
      </c>
      <c r="I24" s="338" t="s">
        <v>19</v>
      </c>
      <c r="J24" s="50"/>
      <c r="K24" s="50"/>
      <c r="L24" s="50"/>
      <c r="M24" s="49"/>
    </row>
    <row r="25" spans="2:13" ht="21" customHeight="1">
      <c r="B25" s="6">
        <f t="shared" si="0"/>
        <v>16</v>
      </c>
      <c r="C25" s="54" t="s">
        <v>202</v>
      </c>
      <c r="D25" s="50"/>
      <c r="E25" s="51">
        <v>1712</v>
      </c>
      <c r="F25" s="339" t="s">
        <v>203</v>
      </c>
      <c r="G25" s="52" t="s">
        <v>115</v>
      </c>
      <c r="H25" s="53">
        <v>3000</v>
      </c>
      <c r="I25" s="338" t="s">
        <v>19</v>
      </c>
      <c r="J25" s="50"/>
      <c r="K25" s="50"/>
      <c r="L25" s="50"/>
      <c r="M25" s="49"/>
    </row>
    <row r="26" spans="2:13" ht="21" customHeight="1">
      <c r="B26" s="6">
        <f t="shared" si="0"/>
        <v>17</v>
      </c>
      <c r="C26" s="54" t="s">
        <v>121</v>
      </c>
      <c r="D26" s="50"/>
      <c r="E26" s="51" t="s">
        <v>177</v>
      </c>
      <c r="F26" s="50" t="s">
        <v>204</v>
      </c>
      <c r="G26" s="52" t="s">
        <v>115</v>
      </c>
      <c r="H26" s="53">
        <v>3000</v>
      </c>
      <c r="I26" s="338" t="s">
        <v>19</v>
      </c>
      <c r="J26" s="50"/>
      <c r="K26" s="50"/>
      <c r="L26" s="50"/>
      <c r="M26" s="49"/>
    </row>
    <row r="27" spans="2:13" ht="21" customHeight="1">
      <c r="B27" s="6">
        <f t="shared" si="0"/>
        <v>18</v>
      </c>
      <c r="C27" s="54" t="s">
        <v>120</v>
      </c>
      <c r="D27" s="50"/>
      <c r="E27" s="51" t="s">
        <v>177</v>
      </c>
      <c r="F27" s="50" t="s">
        <v>197</v>
      </c>
      <c r="G27" s="52" t="s">
        <v>115</v>
      </c>
      <c r="H27" s="53">
        <v>3000</v>
      </c>
      <c r="I27" s="338" t="s">
        <v>19</v>
      </c>
      <c r="J27" s="50"/>
      <c r="K27" s="50"/>
      <c r="L27" s="50"/>
      <c r="M27" s="49"/>
    </row>
    <row r="28" spans="2:13" ht="21" customHeight="1">
      <c r="B28" s="6">
        <f t="shared" si="0"/>
        <v>19</v>
      </c>
      <c r="C28" s="54" t="s">
        <v>205</v>
      </c>
      <c r="D28" s="50"/>
      <c r="E28" s="51">
        <v>6793</v>
      </c>
      <c r="F28" s="50" t="s">
        <v>164</v>
      </c>
      <c r="G28" s="52" t="s">
        <v>115</v>
      </c>
      <c r="H28" s="53">
        <v>3000</v>
      </c>
      <c r="I28" s="338" t="s">
        <v>19</v>
      </c>
      <c r="J28" s="50"/>
      <c r="K28" s="50"/>
      <c r="L28" s="50"/>
      <c r="M28" s="49"/>
    </row>
    <row r="29" spans="2:13" ht="21" customHeight="1">
      <c r="B29" s="6">
        <f t="shared" si="0"/>
        <v>20</v>
      </c>
      <c r="C29" s="54" t="s">
        <v>206</v>
      </c>
      <c r="D29" s="50"/>
      <c r="E29" s="51" t="s">
        <v>177</v>
      </c>
      <c r="F29" s="344" t="s">
        <v>207</v>
      </c>
      <c r="G29" s="52" t="s">
        <v>115</v>
      </c>
      <c r="H29" s="53">
        <v>4000</v>
      </c>
      <c r="I29" s="338" t="s">
        <v>19</v>
      </c>
      <c r="J29" s="50"/>
      <c r="K29" s="50"/>
      <c r="L29" s="50"/>
      <c r="M29" s="49"/>
    </row>
    <row r="30" spans="2:13" ht="21" customHeight="1">
      <c r="B30" s="6">
        <f t="shared" si="0"/>
        <v>21</v>
      </c>
      <c r="C30" s="54" t="s">
        <v>208</v>
      </c>
      <c r="D30" s="50"/>
      <c r="E30" s="51" t="s">
        <v>177</v>
      </c>
      <c r="F30" s="339" t="s">
        <v>209</v>
      </c>
      <c r="G30" s="52" t="s">
        <v>115</v>
      </c>
      <c r="H30" s="53">
        <v>3000</v>
      </c>
      <c r="I30" s="338" t="s">
        <v>19</v>
      </c>
      <c r="J30" s="50"/>
      <c r="K30" s="50"/>
      <c r="L30" s="50"/>
      <c r="M30" s="49"/>
    </row>
    <row r="31" spans="2:13" ht="21" customHeight="1">
      <c r="B31" s="6">
        <f t="shared" si="0"/>
        <v>22</v>
      </c>
      <c r="C31" s="54" t="s">
        <v>210</v>
      </c>
      <c r="D31" s="50"/>
      <c r="E31" s="51" t="s">
        <v>177</v>
      </c>
      <c r="F31" s="339" t="s">
        <v>207</v>
      </c>
      <c r="G31" s="52" t="s">
        <v>115</v>
      </c>
      <c r="H31" s="53">
        <v>3000</v>
      </c>
      <c r="I31" s="338" t="s">
        <v>19</v>
      </c>
      <c r="J31" s="50"/>
      <c r="K31" s="50"/>
      <c r="L31" s="50"/>
      <c r="M31" s="49"/>
    </row>
    <row r="32" spans="2:13" ht="21" customHeight="1">
      <c r="B32" s="6">
        <f t="shared" si="0"/>
        <v>23</v>
      </c>
      <c r="C32" s="54" t="s">
        <v>211</v>
      </c>
      <c r="D32" s="50"/>
      <c r="E32" s="51">
        <v>188</v>
      </c>
      <c r="F32" s="50" t="s">
        <v>160</v>
      </c>
      <c r="G32" s="52" t="s">
        <v>115</v>
      </c>
      <c r="H32" s="53">
        <v>4000</v>
      </c>
      <c r="I32" s="338" t="s">
        <v>19</v>
      </c>
      <c r="J32" s="50"/>
      <c r="K32" s="50"/>
      <c r="L32" s="50"/>
      <c r="M32" s="49"/>
    </row>
    <row r="33" spans="2:13" ht="21" customHeight="1">
      <c r="B33" s="6">
        <f t="shared" si="0"/>
        <v>24</v>
      </c>
      <c r="C33" s="366" t="s">
        <v>212</v>
      </c>
      <c r="D33" s="367"/>
      <c r="E33" s="51" t="s">
        <v>177</v>
      </c>
      <c r="F33" s="345" t="s">
        <v>213</v>
      </c>
      <c r="G33" s="52" t="s">
        <v>115</v>
      </c>
      <c r="H33" s="53">
        <v>4000</v>
      </c>
      <c r="I33" s="338" t="s">
        <v>19</v>
      </c>
      <c r="J33" s="50"/>
      <c r="K33" s="50"/>
      <c r="L33" s="50"/>
      <c r="M33" s="49"/>
    </row>
    <row r="34" spans="2:13" ht="21" customHeight="1">
      <c r="B34" s="6">
        <f t="shared" si="0"/>
        <v>25</v>
      </c>
      <c r="C34" s="364" t="s">
        <v>214</v>
      </c>
      <c r="D34" s="365"/>
      <c r="E34" s="51" t="s">
        <v>177</v>
      </c>
      <c r="F34" s="55" t="s">
        <v>215</v>
      </c>
      <c r="G34" s="52" t="s">
        <v>115</v>
      </c>
      <c r="H34" s="53">
        <v>4000</v>
      </c>
      <c r="I34" s="338" t="s">
        <v>19</v>
      </c>
      <c r="J34" s="50"/>
      <c r="K34" s="50"/>
      <c r="L34" s="50"/>
      <c r="M34" s="49"/>
    </row>
    <row r="35" spans="2:13" ht="21" customHeight="1">
      <c r="B35" s="6">
        <f t="shared" si="0"/>
        <v>26</v>
      </c>
      <c r="C35" s="54" t="s">
        <v>117</v>
      </c>
      <c r="D35" s="50"/>
      <c r="E35" s="51">
        <v>1110</v>
      </c>
      <c r="F35" s="50" t="s">
        <v>161</v>
      </c>
      <c r="G35" s="52" t="s">
        <v>115</v>
      </c>
      <c r="H35" s="53">
        <v>3000</v>
      </c>
      <c r="I35" s="338" t="s">
        <v>19</v>
      </c>
      <c r="J35" s="50"/>
      <c r="K35" s="50"/>
      <c r="L35" s="50"/>
      <c r="M35" s="49"/>
    </row>
    <row r="36" spans="2:13" ht="21" customHeight="1">
      <c r="B36" s="6">
        <f t="shared" si="0"/>
        <v>27</v>
      </c>
      <c r="C36" s="54" t="s">
        <v>6</v>
      </c>
      <c r="D36" s="50"/>
      <c r="E36" s="51">
        <v>1423</v>
      </c>
      <c r="F36" s="50" t="s">
        <v>175</v>
      </c>
      <c r="G36" s="52" t="s">
        <v>115</v>
      </c>
      <c r="H36" s="53">
        <v>4000</v>
      </c>
      <c r="I36" s="338" t="s">
        <v>19</v>
      </c>
      <c r="J36" s="50"/>
      <c r="K36" s="50"/>
      <c r="L36" s="50"/>
      <c r="M36" s="56"/>
    </row>
    <row r="37" spans="2:13" ht="21" customHeight="1">
      <c r="B37" s="6">
        <f t="shared" si="0"/>
        <v>28</v>
      </c>
      <c r="C37" s="54" t="s">
        <v>122</v>
      </c>
      <c r="D37" s="50"/>
      <c r="E37" s="51">
        <v>1023</v>
      </c>
      <c r="F37" s="59" t="s">
        <v>178</v>
      </c>
      <c r="G37" s="52" t="s">
        <v>115</v>
      </c>
      <c r="H37" s="53">
        <v>3000</v>
      </c>
      <c r="I37" s="338" t="s">
        <v>19</v>
      </c>
      <c r="J37" s="50"/>
      <c r="K37" s="50"/>
      <c r="L37" s="50"/>
      <c r="M37" s="56"/>
    </row>
    <row r="38" spans="2:13" ht="21" customHeight="1">
      <c r="B38" s="6">
        <f t="shared" si="0"/>
        <v>29</v>
      </c>
      <c r="C38" s="54" t="s">
        <v>216</v>
      </c>
      <c r="D38" s="50"/>
      <c r="E38" s="51" t="s">
        <v>172</v>
      </c>
      <c r="F38" s="339" t="s">
        <v>217</v>
      </c>
      <c r="G38" s="52" t="s">
        <v>115</v>
      </c>
      <c r="H38" s="53">
        <v>4000</v>
      </c>
      <c r="I38" s="338" t="s">
        <v>19</v>
      </c>
      <c r="J38" s="50"/>
      <c r="K38" s="50"/>
      <c r="L38" s="50"/>
      <c r="M38" s="56"/>
    </row>
    <row r="39" spans="2:13" ht="21" customHeight="1">
      <c r="B39" s="6">
        <f t="shared" si="0"/>
        <v>30</v>
      </c>
      <c r="C39" s="54" t="s">
        <v>218</v>
      </c>
      <c r="D39" s="50"/>
      <c r="E39" s="51" t="s">
        <v>26</v>
      </c>
      <c r="F39" s="339" t="s">
        <v>219</v>
      </c>
      <c r="G39" s="52" t="s">
        <v>115</v>
      </c>
      <c r="H39" s="53">
        <v>4000</v>
      </c>
      <c r="I39" s="338" t="s">
        <v>19</v>
      </c>
      <c r="J39" s="50"/>
      <c r="K39" s="50"/>
      <c r="L39" s="50"/>
      <c r="M39" s="56"/>
    </row>
    <row r="40" spans="2:13" ht="21" customHeight="1">
      <c r="B40" s="6">
        <f t="shared" si="0"/>
        <v>31</v>
      </c>
      <c r="C40" s="54" t="s">
        <v>173</v>
      </c>
      <c r="D40" s="57"/>
      <c r="E40" s="51" t="s">
        <v>25</v>
      </c>
      <c r="F40" s="344" t="s">
        <v>220</v>
      </c>
      <c r="G40" s="52" t="s">
        <v>115</v>
      </c>
      <c r="H40" s="53">
        <v>4000</v>
      </c>
      <c r="I40" s="338" t="s">
        <v>19</v>
      </c>
      <c r="J40" s="50"/>
      <c r="K40" s="50"/>
      <c r="L40" s="50"/>
      <c r="M40" s="56"/>
    </row>
    <row r="41" spans="2:13" ht="21" customHeight="1">
      <c r="B41" s="6">
        <f t="shared" si="0"/>
        <v>32</v>
      </c>
      <c r="C41" s="54" t="s">
        <v>174</v>
      </c>
      <c r="D41" s="57"/>
      <c r="E41" s="58" t="s">
        <v>177</v>
      </c>
      <c r="F41" s="344" t="s">
        <v>220</v>
      </c>
      <c r="G41" s="52" t="s">
        <v>115</v>
      </c>
      <c r="H41" s="53">
        <v>4000</v>
      </c>
      <c r="I41" s="338" t="s">
        <v>19</v>
      </c>
      <c r="J41" s="50"/>
      <c r="K41" s="50"/>
      <c r="L41" s="50"/>
      <c r="M41" s="56"/>
    </row>
    <row r="42" spans="2:13" ht="21" customHeight="1">
      <c r="B42" s="6">
        <f t="shared" si="0"/>
        <v>33</v>
      </c>
      <c r="C42" s="54" t="s">
        <v>221</v>
      </c>
      <c r="D42" s="57"/>
      <c r="E42" s="51">
        <v>33</v>
      </c>
      <c r="F42" s="57" t="s">
        <v>193</v>
      </c>
      <c r="G42" s="52" t="s">
        <v>115</v>
      </c>
      <c r="H42" s="53">
        <v>3000</v>
      </c>
      <c r="I42" s="338" t="s">
        <v>19</v>
      </c>
      <c r="J42" s="50"/>
      <c r="K42" s="50"/>
      <c r="L42" s="50"/>
      <c r="M42" s="56"/>
    </row>
    <row r="43" spans="2:13" ht="21" customHeight="1">
      <c r="B43" s="6">
        <f t="shared" si="0"/>
        <v>34</v>
      </c>
      <c r="C43" s="54" t="s">
        <v>119</v>
      </c>
      <c r="D43" s="50"/>
      <c r="E43" s="51">
        <v>6728</v>
      </c>
      <c r="F43" s="50" t="s">
        <v>163</v>
      </c>
      <c r="G43" s="52" t="s">
        <v>115</v>
      </c>
      <c r="H43" s="53">
        <v>3000</v>
      </c>
      <c r="I43" s="338" t="s">
        <v>19</v>
      </c>
      <c r="J43" s="57"/>
      <c r="K43" s="57"/>
      <c r="L43" s="1"/>
      <c r="M43" s="56"/>
    </row>
    <row r="44" spans="2:13" ht="21" customHeight="1">
      <c r="B44" s="6">
        <f t="shared" si="0"/>
        <v>35</v>
      </c>
      <c r="C44" s="364" t="s">
        <v>176</v>
      </c>
      <c r="D44" s="365"/>
      <c r="E44" s="58" t="s">
        <v>177</v>
      </c>
      <c r="F44" s="346" t="s">
        <v>222</v>
      </c>
      <c r="G44" s="52" t="s">
        <v>115</v>
      </c>
      <c r="H44" s="53">
        <v>4000</v>
      </c>
      <c r="I44" s="338" t="s">
        <v>19</v>
      </c>
      <c r="J44" s="59"/>
      <c r="K44" s="60"/>
      <c r="L44" s="61"/>
      <c r="M44" s="56"/>
    </row>
    <row r="45" spans="2:13" ht="21" customHeight="1">
      <c r="B45" s="6">
        <f t="shared" si="0"/>
        <v>36</v>
      </c>
      <c r="C45" s="334" t="s">
        <v>70</v>
      </c>
      <c r="D45" s="62"/>
      <c r="E45" s="51">
        <v>2986</v>
      </c>
      <c r="F45" s="62" t="s">
        <v>223</v>
      </c>
      <c r="G45" s="52" t="s">
        <v>115</v>
      </c>
      <c r="H45" s="53">
        <v>3000</v>
      </c>
      <c r="I45" s="338" t="s">
        <v>19</v>
      </c>
      <c r="J45" s="62"/>
      <c r="K45" s="62"/>
      <c r="M45" s="56"/>
    </row>
    <row r="46" spans="2:13" ht="21" customHeight="1">
      <c r="B46" s="6">
        <f t="shared" si="0"/>
        <v>37</v>
      </c>
      <c r="C46" s="54" t="s">
        <v>224</v>
      </c>
      <c r="D46" s="57"/>
      <c r="E46" s="58" t="s">
        <v>177</v>
      </c>
      <c r="F46" s="344" t="s">
        <v>225</v>
      </c>
      <c r="G46" s="52" t="s">
        <v>115</v>
      </c>
      <c r="H46" s="53">
        <v>4000</v>
      </c>
      <c r="I46" s="338" t="s">
        <v>19</v>
      </c>
      <c r="J46" s="50"/>
      <c r="K46" s="50"/>
      <c r="L46" s="50"/>
      <c r="M46" s="56"/>
    </row>
    <row r="47" spans="2:13" ht="21" customHeight="1">
      <c r="B47" s="6">
        <f t="shared" si="0"/>
        <v>38</v>
      </c>
      <c r="C47" s="334" t="s">
        <v>226</v>
      </c>
      <c r="D47" s="50"/>
      <c r="E47" s="51" t="s">
        <v>177</v>
      </c>
      <c r="F47" s="339" t="s">
        <v>220</v>
      </c>
      <c r="G47" s="52" t="s">
        <v>186</v>
      </c>
      <c r="H47" s="53">
        <v>4000</v>
      </c>
      <c r="I47" s="338" t="s">
        <v>19</v>
      </c>
      <c r="J47" s="50"/>
      <c r="K47" s="50"/>
      <c r="L47" s="50"/>
      <c r="M47" s="56"/>
    </row>
    <row r="48" spans="2:13" ht="21" customHeight="1">
      <c r="B48" s="6">
        <f t="shared" si="0"/>
        <v>39</v>
      </c>
      <c r="C48" s="334" t="s">
        <v>181</v>
      </c>
      <c r="D48" s="62"/>
      <c r="E48" s="51">
        <v>6698</v>
      </c>
      <c r="F48" s="62" t="s">
        <v>179</v>
      </c>
      <c r="G48" s="52" t="s">
        <v>115</v>
      </c>
      <c r="H48" s="53">
        <v>3000</v>
      </c>
      <c r="I48" s="338" t="s">
        <v>19</v>
      </c>
      <c r="J48" s="50"/>
      <c r="K48" s="50"/>
      <c r="L48" s="50"/>
      <c r="M48" s="56"/>
    </row>
    <row r="49" spans="2:13" ht="21" customHeight="1" thickBot="1">
      <c r="B49" s="6">
        <f t="shared" si="0"/>
        <v>40</v>
      </c>
      <c r="C49" s="54"/>
      <c r="D49" s="63"/>
      <c r="E49" s="64"/>
      <c r="F49" s="286"/>
      <c r="G49" s="65"/>
      <c r="H49" s="67"/>
      <c r="I49" s="267" t="s">
        <v>19</v>
      </c>
      <c r="J49" s="66"/>
      <c r="K49" s="66"/>
      <c r="L49" s="68"/>
      <c r="M49" s="56"/>
    </row>
    <row r="50" spans="2:13" ht="24" customHeight="1" thickTop="1" thickBot="1">
      <c r="C50" s="361" t="s">
        <v>20</v>
      </c>
      <c r="D50" s="362"/>
      <c r="E50" s="69"/>
      <c r="F50" s="72"/>
      <c r="G50" s="70"/>
      <c r="H50" s="71"/>
      <c r="I50" s="70" t="s">
        <v>19</v>
      </c>
      <c r="J50" s="72"/>
      <c r="K50" s="73"/>
      <c r="L50" s="74"/>
    </row>
    <row r="51" spans="2:13" ht="6.7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sheetProtection selectLockedCells="1" selectUnlockedCells="1"/>
  <sortState xmlns:xlrd2="http://schemas.microsoft.com/office/spreadsheetml/2017/richdata2" ref="C10:H46">
    <sortCondition ref="E10:E46"/>
  </sortState>
  <mergeCells count="7">
    <mergeCell ref="C9:D9"/>
    <mergeCell ref="J9:L9"/>
    <mergeCell ref="C50:D50"/>
    <mergeCell ref="E4:G4"/>
    <mergeCell ref="C34:D34"/>
    <mergeCell ref="C33:D33"/>
    <mergeCell ref="C44:D44"/>
  </mergeCells>
  <phoneticPr fontId="3"/>
  <printOptions horizontalCentered="1"/>
  <pageMargins left="0.23622047244094491" right="0.23622047244094491" top="0.74803149606299213" bottom="0.74803149606299213" header="0.31496062992125984" footer="0.31496062992125984"/>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59"/>
  <sheetViews>
    <sheetView showGridLines="0" zoomScaleNormal="100" zoomScaleSheetLayoutView="100" workbookViewId="0"/>
  </sheetViews>
  <sheetFormatPr defaultRowHeight="18.75"/>
  <cols>
    <col min="1" max="1" width="1.625" style="20" customWidth="1"/>
    <col min="2" max="2" width="3.125" style="20" customWidth="1"/>
    <col min="3" max="3" width="8.625" style="20" customWidth="1"/>
    <col min="4" max="4" width="14.625" style="20" customWidth="1"/>
    <col min="5" max="5" width="11.625" style="180" customWidth="1"/>
    <col min="6" max="6" width="25.125" style="119" customWidth="1"/>
    <col min="7" max="7" width="10" style="20" customWidth="1"/>
    <col min="8" max="8" width="10.375" style="20" customWidth="1"/>
    <col min="9" max="9" width="11.875" style="20" customWidth="1"/>
    <col min="10" max="10" width="5.375" style="20" customWidth="1"/>
    <col min="11" max="11" width="6.125" style="20" customWidth="1"/>
    <col min="12" max="12" width="7.25" style="20" customWidth="1"/>
    <col min="13" max="13" width="9" style="20" customWidth="1"/>
    <col min="14" max="16384" width="9" style="20"/>
  </cols>
  <sheetData>
    <row r="1" spans="2:13" ht="9.9499999999999993" customHeight="1">
      <c r="C1" s="21"/>
      <c r="M1" s="180"/>
    </row>
    <row r="2" spans="2:13" ht="30" customHeight="1">
      <c r="D2" s="287">
        <f>'②出艇申告記録用紙 _別紙５'!D2</f>
        <v>45669</v>
      </c>
      <c r="E2" s="251" t="str">
        <f>'②出艇申告記録用紙 _別紙５'!E2</f>
        <v>新春レガッタ</v>
      </c>
      <c r="F2" s="251"/>
      <c r="G2" s="251"/>
      <c r="H2" s="121" t="s">
        <v>66</v>
      </c>
      <c r="J2" s="181"/>
      <c r="K2" s="181"/>
    </row>
    <row r="3" spans="2:13" ht="9.9499999999999993" customHeight="1"/>
    <row r="4" spans="2:13" ht="16.5" customHeight="1">
      <c r="D4" s="21" t="s">
        <v>14</v>
      </c>
      <c r="E4" s="363">
        <f>'②出艇申告記録用紙 _別紙５'!E4</f>
        <v>45669</v>
      </c>
      <c r="F4" s="363"/>
      <c r="G4" s="363"/>
      <c r="H4" s="20" t="s">
        <v>280</v>
      </c>
      <c r="I4" s="252"/>
      <c r="K4" s="21"/>
    </row>
    <row r="5" spans="2:13" ht="6" customHeight="1">
      <c r="D5" s="159"/>
      <c r="E5" s="281"/>
      <c r="F5" s="237"/>
      <c r="H5" s="159"/>
      <c r="I5" s="159"/>
      <c r="J5" s="159"/>
      <c r="K5" s="159"/>
      <c r="L5" s="159"/>
    </row>
    <row r="6" spans="2:13" ht="16.5" customHeight="1">
      <c r="D6" s="21" t="s">
        <v>239</v>
      </c>
      <c r="E6" s="119" t="str">
        <f>'②出艇申告記録用紙 _別紙５'!E6</f>
        <v>（ココペリ）</v>
      </c>
      <c r="F6" s="253"/>
      <c r="H6" s="254" t="s">
        <v>281</v>
      </c>
      <c r="I6" s="255"/>
      <c r="J6" s="255"/>
    </row>
    <row r="7" spans="2:13" ht="6" customHeight="1">
      <c r="D7" s="159"/>
      <c r="E7" s="281"/>
      <c r="F7" s="237"/>
      <c r="H7" s="159"/>
      <c r="I7" s="159"/>
      <c r="J7" s="159"/>
      <c r="K7" s="159"/>
      <c r="L7" s="159"/>
    </row>
    <row r="8" spans="2:13" ht="20.100000000000001" customHeight="1" thickBot="1">
      <c r="C8" s="184"/>
      <c r="D8" s="73"/>
      <c r="E8" s="256"/>
      <c r="F8" s="257"/>
      <c r="G8" s="73"/>
      <c r="H8" s="73"/>
      <c r="I8" s="73"/>
      <c r="J8" s="73"/>
      <c r="K8" s="73"/>
      <c r="L8" s="73"/>
    </row>
    <row r="9" spans="2:13" ht="29.25" customHeight="1" thickTop="1" thickBot="1">
      <c r="B9" s="6" t="s">
        <v>16</v>
      </c>
      <c r="C9" s="372" t="s">
        <v>17</v>
      </c>
      <c r="D9" s="373"/>
      <c r="E9" s="75" t="s">
        <v>278</v>
      </c>
      <c r="F9" s="76" t="s">
        <v>165</v>
      </c>
      <c r="G9" s="77" t="s">
        <v>183</v>
      </c>
      <c r="H9" s="376" t="s">
        <v>67</v>
      </c>
      <c r="I9" s="376"/>
      <c r="J9" s="374" t="s">
        <v>68</v>
      </c>
      <c r="K9" s="373"/>
      <c r="L9" s="375"/>
      <c r="M9" s="49"/>
    </row>
    <row r="10" spans="2:13" ht="21" customHeight="1" thickTop="1">
      <c r="B10" s="6">
        <v>1</v>
      </c>
      <c r="C10" s="379" t="str">
        <f>'②出艇申告記録用紙 _別紙５'!C10</f>
        <v>SION</v>
      </c>
      <c r="D10" s="380"/>
      <c r="E10" s="51" t="str">
        <f>'②出艇申告記録用紙 _別紙５'!E10</f>
        <v>S03</v>
      </c>
      <c r="F10" s="78" t="str">
        <f>'②出艇申告記録用紙 _別紙５'!F10</f>
        <v>ソレイユルボン</v>
      </c>
      <c r="G10" s="79"/>
      <c r="H10" s="80" t="s">
        <v>69</v>
      </c>
      <c r="I10" s="258"/>
      <c r="J10" s="259"/>
      <c r="K10" s="1"/>
      <c r="L10" s="81"/>
      <c r="M10" s="56"/>
    </row>
    <row r="11" spans="2:13" ht="21" customHeight="1">
      <c r="B11" s="6">
        <f>B10+1</f>
        <v>2</v>
      </c>
      <c r="C11" s="368" t="str">
        <f>'②出艇申告記録用紙 _別紙５'!C11</f>
        <v>WHITE・CREST</v>
      </c>
      <c r="D11" s="369"/>
      <c r="E11" s="51">
        <f>'②出艇申告記録用紙 _別紙５'!E11</f>
        <v>2816</v>
      </c>
      <c r="F11" s="83" t="str">
        <f>'②出艇申告記録用紙 _別紙５'!F11</f>
        <v>パイオニア10</v>
      </c>
      <c r="G11" s="84" t="s">
        <v>115</v>
      </c>
      <c r="H11" s="80" t="s">
        <v>69</v>
      </c>
      <c r="I11" s="258"/>
      <c r="J11" s="260"/>
      <c r="K11" s="50"/>
      <c r="L11" s="61"/>
      <c r="M11" s="56"/>
    </row>
    <row r="12" spans="2:13" ht="21" customHeight="1">
      <c r="B12" s="6">
        <f t="shared" ref="B12:B49" si="0">B11+1</f>
        <v>3</v>
      </c>
      <c r="C12" s="368" t="str">
        <f>'②出艇申告記録用紙 _別紙５'!C12</f>
        <v>牛若丸　V</v>
      </c>
      <c r="D12" s="369"/>
      <c r="E12" s="51">
        <f>'②出艇申告記録用紙 _別紙５'!E12</f>
        <v>6034</v>
      </c>
      <c r="F12" s="83" t="str">
        <f>'②出艇申告記録用紙 _別紙５'!F12</f>
        <v>ファースト30JK</v>
      </c>
      <c r="G12" s="84" t="s">
        <v>115</v>
      </c>
      <c r="H12" s="80" t="s">
        <v>69</v>
      </c>
      <c r="I12" s="258"/>
      <c r="J12" s="260"/>
      <c r="K12" s="50"/>
      <c r="L12" s="61"/>
      <c r="M12" s="56"/>
    </row>
    <row r="13" spans="2:13" ht="21" customHeight="1">
      <c r="B13" s="6">
        <f t="shared" si="0"/>
        <v>4</v>
      </c>
      <c r="C13" s="368" t="str">
        <f>'②出艇申告記録用紙 _別紙５'!C13</f>
        <v>WAVYHOT</v>
      </c>
      <c r="D13" s="369"/>
      <c r="E13" s="85">
        <f>'②出艇申告記録用紙 _別紙５'!E13</f>
        <v>5117</v>
      </c>
      <c r="F13" s="86" t="str">
        <f>'②出艇申告記録用紙 _別紙５'!F13</f>
        <v>ヤマハ33S</v>
      </c>
      <c r="G13" s="84" t="s">
        <v>115</v>
      </c>
      <c r="H13" s="80" t="s">
        <v>69</v>
      </c>
      <c r="I13" s="258"/>
      <c r="J13" s="260"/>
      <c r="K13" s="50"/>
      <c r="L13" s="61"/>
      <c r="M13" s="56"/>
    </row>
    <row r="14" spans="2:13" ht="21" customHeight="1">
      <c r="B14" s="6">
        <f t="shared" si="0"/>
        <v>5</v>
      </c>
      <c r="C14" s="368" t="str">
        <f>'②出艇申告記録用紙 _別紙５'!C14</f>
        <v>七福神</v>
      </c>
      <c r="D14" s="369"/>
      <c r="E14" s="87">
        <f>'②出艇申告記録用紙 _別紙５'!E14</f>
        <v>6327</v>
      </c>
      <c r="F14" s="83" t="str">
        <f>'②出艇申告記録用紙 _別紙５'!F14</f>
        <v>ファースト31.7</v>
      </c>
      <c r="G14" s="88" t="s">
        <v>115</v>
      </c>
      <c r="H14" s="80" t="s">
        <v>69</v>
      </c>
      <c r="I14" s="258"/>
      <c r="J14" s="260"/>
      <c r="K14" s="50"/>
      <c r="L14" s="61"/>
      <c r="M14" s="56"/>
    </row>
    <row r="15" spans="2:13" ht="21" customHeight="1">
      <c r="B15" s="6">
        <f t="shared" si="0"/>
        <v>6</v>
      </c>
      <c r="C15" s="368" t="str">
        <f>'②出艇申告記録用紙 _別紙５'!C15</f>
        <v>寿限無</v>
      </c>
      <c r="D15" s="369"/>
      <c r="E15" s="51">
        <f>'②出艇申告記録用紙 _別紙５'!E15</f>
        <v>2070</v>
      </c>
      <c r="F15" s="83" t="str">
        <f>'②出艇申告記録用紙 _別紙５'!F15</f>
        <v>ファースト31.7</v>
      </c>
      <c r="G15" s="84" t="s">
        <v>115</v>
      </c>
      <c r="H15" s="80" t="s">
        <v>69</v>
      </c>
      <c r="I15" s="258"/>
      <c r="J15" s="89"/>
      <c r="K15" s="50"/>
      <c r="L15" s="61"/>
      <c r="M15" s="56"/>
    </row>
    <row r="16" spans="2:13" ht="21" customHeight="1">
      <c r="B16" s="6">
        <f t="shared" si="0"/>
        <v>7</v>
      </c>
      <c r="C16" s="368" t="str">
        <f>'②出艇申告記録用紙 _別紙５'!C16</f>
        <v>FIRST SPIRIT Ⅱ</v>
      </c>
      <c r="D16" s="369"/>
      <c r="E16" s="51">
        <f>'②出艇申告記録用紙 _別紙５'!E16</f>
        <v>6913</v>
      </c>
      <c r="F16" s="50" t="str">
        <f>'②出艇申告記録用紙 _別紙５'!F16</f>
        <v>SunOdyssey349</v>
      </c>
      <c r="G16" s="84" t="s">
        <v>115</v>
      </c>
      <c r="H16" s="80" t="s">
        <v>69</v>
      </c>
      <c r="I16" s="258"/>
      <c r="J16" s="260"/>
      <c r="K16" s="50"/>
      <c r="L16" s="61"/>
      <c r="M16" s="56"/>
    </row>
    <row r="17" spans="2:13" ht="21" customHeight="1">
      <c r="B17" s="6">
        <f t="shared" si="0"/>
        <v>8</v>
      </c>
      <c r="C17" s="368" t="str">
        <f>'②出艇申告記録用紙 _別紙５'!C17</f>
        <v>TRITON　XV</v>
      </c>
      <c r="D17" s="369"/>
      <c r="E17" s="51">
        <f>'②出艇申告記録用紙 _別紙５'!E17</f>
        <v>6550</v>
      </c>
      <c r="F17" s="83" t="str">
        <f>'②出艇申告記録用紙 _別紙５'!F17</f>
        <v>ファースト30JK</v>
      </c>
      <c r="G17" s="84" t="s">
        <v>115</v>
      </c>
      <c r="H17" s="80" t="s">
        <v>69</v>
      </c>
      <c r="I17" s="258"/>
      <c r="J17" s="260"/>
      <c r="K17" s="50"/>
      <c r="L17" s="61"/>
      <c r="M17" s="56"/>
    </row>
    <row r="18" spans="2:13" ht="21" customHeight="1">
      <c r="B18" s="6">
        <f t="shared" si="0"/>
        <v>9</v>
      </c>
      <c r="C18" s="368" t="str">
        <f>'②出艇申告記録用紙 _別紙５'!C18</f>
        <v>KOKOPELLI</v>
      </c>
      <c r="D18" s="369"/>
      <c r="E18" s="51">
        <f>'②出艇申告記録用紙 _別紙５'!E18</f>
        <v>200</v>
      </c>
      <c r="F18" s="83" t="str">
        <f>'②出艇申告記録用紙 _別紙５'!F18</f>
        <v>ババリア30</v>
      </c>
      <c r="G18" s="84" t="s">
        <v>115</v>
      </c>
      <c r="H18" s="80" t="s">
        <v>69</v>
      </c>
      <c r="I18" s="258"/>
      <c r="J18" s="89"/>
      <c r="K18" s="50"/>
      <c r="L18" s="61"/>
      <c r="M18" s="56"/>
    </row>
    <row r="19" spans="2:13" ht="21" customHeight="1">
      <c r="B19" s="6">
        <f t="shared" si="0"/>
        <v>10</v>
      </c>
      <c r="C19" s="368" t="str">
        <f>'②出艇申告記録用紙 _別紙５'!C19</f>
        <v>JOVIAL FIVE Ⅴ</v>
      </c>
      <c r="D19" s="369"/>
      <c r="E19" s="51">
        <f>'②出艇申告記録用紙 _別紙５'!E19</f>
        <v>6186</v>
      </c>
      <c r="F19" s="50" t="str">
        <f>'②出艇申告記録用紙 _別紙５'!F19</f>
        <v>HANSE 345</v>
      </c>
      <c r="G19" s="84" t="s">
        <v>115</v>
      </c>
      <c r="H19" s="80" t="s">
        <v>69</v>
      </c>
      <c r="I19" s="258"/>
      <c r="J19" s="260"/>
      <c r="K19" s="50"/>
      <c r="L19" s="61"/>
      <c r="M19" s="56"/>
    </row>
    <row r="20" spans="2:13" ht="21" customHeight="1">
      <c r="B20" s="6">
        <f t="shared" si="0"/>
        <v>11</v>
      </c>
      <c r="C20" s="368" t="str">
        <f>'②出艇申告記録用紙 _別紙５'!C20</f>
        <v>BOSS</v>
      </c>
      <c r="D20" s="369"/>
      <c r="E20" s="51">
        <f>'②出艇申告記録用紙 _別紙５'!E20</f>
        <v>4126</v>
      </c>
      <c r="F20" s="83" t="str">
        <f>'②出艇申告記録用紙 _別紙５'!F20</f>
        <v>ファースト33.7</v>
      </c>
      <c r="G20" s="84" t="s">
        <v>115</v>
      </c>
      <c r="H20" s="80" t="s">
        <v>69</v>
      </c>
      <c r="I20" s="258"/>
      <c r="J20" s="89"/>
      <c r="K20" s="50"/>
      <c r="L20" s="61"/>
      <c r="M20" s="56"/>
    </row>
    <row r="21" spans="2:13" ht="21" customHeight="1">
      <c r="B21" s="6">
        <f t="shared" si="0"/>
        <v>12</v>
      </c>
      <c r="C21" s="368" t="str">
        <f>'②出艇申告記録用紙 _別紙５'!C21</f>
        <v>ALBATROSS</v>
      </c>
      <c r="D21" s="369"/>
      <c r="E21" s="51">
        <f>'②出艇申告記録用紙 _別紙５'!E21</f>
        <v>107</v>
      </c>
      <c r="F21" s="83" t="str">
        <f>'②出艇申告記録用紙 _別紙５'!F21</f>
        <v>ファースト33.7</v>
      </c>
      <c r="G21" s="84" t="s">
        <v>115</v>
      </c>
      <c r="H21" s="80" t="s">
        <v>69</v>
      </c>
      <c r="I21" s="258"/>
      <c r="J21" s="260"/>
      <c r="K21" s="50"/>
      <c r="L21" s="61"/>
      <c r="M21" s="56"/>
    </row>
    <row r="22" spans="2:13" ht="21" customHeight="1">
      <c r="B22" s="6">
        <f t="shared" si="0"/>
        <v>13</v>
      </c>
      <c r="C22" s="368" t="str">
        <f>'②出艇申告記録用紙 _別紙５'!C22</f>
        <v>VISCONTINA</v>
      </c>
      <c r="D22" s="369"/>
      <c r="E22" s="51">
        <f>'②出艇申告記録用紙 _別紙５'!E22</f>
        <v>3939</v>
      </c>
      <c r="F22" s="83" t="str">
        <f>'②出艇申告記録用紙 _別紙５'!F22</f>
        <v>XP33</v>
      </c>
      <c r="G22" s="84" t="s">
        <v>115</v>
      </c>
      <c r="H22" s="80" t="s">
        <v>69</v>
      </c>
      <c r="I22" s="258"/>
      <c r="J22" s="260"/>
      <c r="K22" s="50"/>
      <c r="L22" s="61"/>
      <c r="M22" s="56"/>
    </row>
    <row r="23" spans="2:13" ht="21" customHeight="1">
      <c r="B23" s="6">
        <f t="shared" si="0"/>
        <v>14</v>
      </c>
      <c r="C23" s="368" t="str">
        <f>'②出艇申告記録用紙 _別紙５'!C23</f>
        <v>Japoneira</v>
      </c>
      <c r="D23" s="369"/>
      <c r="E23" s="51">
        <f>'②出艇申告記録用紙 _別紙５'!E23</f>
        <v>1668</v>
      </c>
      <c r="F23" s="90" t="str">
        <f>'②出艇申告記録用紙 _別紙５'!F23</f>
        <v>ユーデルフローリック9.6</v>
      </c>
      <c r="G23" s="84" t="s">
        <v>115</v>
      </c>
      <c r="H23" s="80" t="s">
        <v>69</v>
      </c>
      <c r="I23" s="258"/>
      <c r="J23" s="89"/>
      <c r="K23" s="50"/>
      <c r="L23" s="61"/>
      <c r="M23" s="56"/>
    </row>
    <row r="24" spans="2:13" ht="21" customHeight="1">
      <c r="B24" s="6">
        <f t="shared" si="0"/>
        <v>15</v>
      </c>
      <c r="C24" s="368" t="str">
        <f>'②出艇申告記録用紙 _別紙５'!C24</f>
        <v>CORAL SEA</v>
      </c>
      <c r="D24" s="369"/>
      <c r="E24" s="51" t="str">
        <f>'②出艇申告記録用紙 _別紙５'!E24</f>
        <v>#</v>
      </c>
      <c r="F24" s="55" t="str">
        <f>'②出艇申告記録用紙 _別紙５'!F24</f>
        <v>ﾊﾞﾊﾞﾘｱ30+</v>
      </c>
      <c r="G24" s="84" t="s">
        <v>115</v>
      </c>
      <c r="H24" s="80" t="s">
        <v>69</v>
      </c>
      <c r="I24" s="258"/>
      <c r="J24" s="89"/>
      <c r="K24" s="50"/>
      <c r="L24" s="61"/>
      <c r="M24" s="56"/>
    </row>
    <row r="25" spans="2:13" ht="21" customHeight="1">
      <c r="B25" s="6">
        <f t="shared" si="0"/>
        <v>16</v>
      </c>
      <c r="C25" s="368" t="str">
        <f>'②出艇申告記録用紙 _別紙５'!C25</f>
        <v>STORK　Ⅲ</v>
      </c>
      <c r="D25" s="369"/>
      <c r="E25" s="51">
        <f>'②出艇申告記録用紙 _別紙５'!E25</f>
        <v>1712</v>
      </c>
      <c r="F25" s="83" t="str">
        <f>'②出艇申告記録用紙 _別紙５'!F25</f>
        <v>ディーフォー30</v>
      </c>
      <c r="G25" s="84" t="s">
        <v>115</v>
      </c>
      <c r="H25" s="80" t="s">
        <v>69</v>
      </c>
      <c r="I25" s="258"/>
      <c r="J25" s="260"/>
      <c r="K25" s="50"/>
      <c r="L25" s="61"/>
      <c r="M25" s="56"/>
    </row>
    <row r="26" spans="2:13" ht="21" customHeight="1">
      <c r="B26" s="6">
        <f t="shared" si="0"/>
        <v>17</v>
      </c>
      <c r="C26" s="368" t="str">
        <f>'②出艇申告記録用紙 _別紙５'!C26</f>
        <v>COCONUT GROVE</v>
      </c>
      <c r="D26" s="369"/>
      <c r="E26" s="51" t="str">
        <f>'②出艇申告記録用紙 _別紙５'!E26</f>
        <v>#</v>
      </c>
      <c r="F26" s="50" t="str">
        <f>'②出艇申告記録用紙 _別紙５'!F26</f>
        <v>ヤマハ３１S</v>
      </c>
      <c r="G26" s="84" t="s">
        <v>115</v>
      </c>
      <c r="H26" s="80" t="s">
        <v>69</v>
      </c>
      <c r="I26" s="258"/>
      <c r="J26" s="89"/>
      <c r="K26" s="50"/>
      <c r="L26" s="61"/>
      <c r="M26" s="56"/>
    </row>
    <row r="27" spans="2:13" ht="21" customHeight="1">
      <c r="B27" s="6">
        <f t="shared" si="0"/>
        <v>18</v>
      </c>
      <c r="C27" s="368" t="str">
        <f>'②出艇申告記録用紙 _別紙５'!C27</f>
        <v>ARCA</v>
      </c>
      <c r="D27" s="369"/>
      <c r="E27" s="51" t="str">
        <f>'②出艇申告記録用紙 _別紙５'!E27</f>
        <v>#</v>
      </c>
      <c r="F27" s="50" t="str">
        <f>'②出艇申告記録用紙 _別紙５'!F27</f>
        <v>ババリア30</v>
      </c>
      <c r="G27" s="84" t="s">
        <v>115</v>
      </c>
      <c r="H27" s="80" t="s">
        <v>69</v>
      </c>
      <c r="I27" s="258"/>
      <c r="J27" s="260"/>
      <c r="K27" s="50"/>
      <c r="L27" s="50"/>
      <c r="M27" s="56"/>
    </row>
    <row r="28" spans="2:13" ht="21" customHeight="1">
      <c r="B28" s="6">
        <f t="shared" si="0"/>
        <v>19</v>
      </c>
      <c r="C28" s="368" t="str">
        <f>'②出艇申告記録用紙 _別紙５'!C28</f>
        <v>MISS NIPPON Ⅷ</v>
      </c>
      <c r="D28" s="369"/>
      <c r="E28" s="51">
        <f>'②出艇申告記録用紙 _別紙５'!E28</f>
        <v>6793</v>
      </c>
      <c r="F28" s="50" t="str">
        <f>'②出艇申告記録用紙 _別紙５'!F28</f>
        <v>FIRST40MO</v>
      </c>
      <c r="G28" s="84" t="s">
        <v>115</v>
      </c>
      <c r="H28" s="80" t="s">
        <v>69</v>
      </c>
      <c r="I28" s="258"/>
      <c r="J28" s="260"/>
      <c r="K28" s="50"/>
      <c r="L28" s="50"/>
      <c r="M28" s="56"/>
    </row>
    <row r="29" spans="2:13" ht="21" customHeight="1">
      <c r="B29" s="6">
        <f t="shared" si="0"/>
        <v>20</v>
      </c>
      <c r="C29" s="370" t="str">
        <f>'②出艇申告記録用紙 _別紙５'!C29</f>
        <v>ヤマハ３０青(HMYC)</v>
      </c>
      <c r="D29" s="371"/>
      <c r="E29" s="51" t="str">
        <f>'②出艇申告記録用紙 _別紙５'!E29</f>
        <v>#</v>
      </c>
      <c r="F29" s="91" t="str">
        <f>'②出艇申告記録用紙 _別紙５'!F29</f>
        <v>ヤマハ３０MO</v>
      </c>
      <c r="G29" s="84" t="s">
        <v>115</v>
      </c>
      <c r="H29" s="80" t="s">
        <v>69</v>
      </c>
      <c r="I29" s="258"/>
      <c r="J29" s="89"/>
      <c r="K29" s="50"/>
      <c r="L29" s="61"/>
      <c r="M29" s="56"/>
    </row>
    <row r="30" spans="2:13" ht="21" customHeight="1">
      <c r="B30" s="6">
        <f t="shared" si="0"/>
        <v>21</v>
      </c>
      <c r="C30" s="368" t="str">
        <f>'②出艇申告記録用紙 _別紙５'!C30</f>
        <v>バレリーナ</v>
      </c>
      <c r="D30" s="369"/>
      <c r="E30" s="51" t="str">
        <f>'②出艇申告記録用紙 _別紙５'!E30</f>
        <v>#</v>
      </c>
      <c r="F30" s="83" t="str">
        <f>'②出艇申告記録用紙 _別紙５'!F30</f>
        <v>コンバック27</v>
      </c>
      <c r="G30" s="84" t="s">
        <v>115</v>
      </c>
      <c r="H30" s="80" t="s">
        <v>69</v>
      </c>
      <c r="I30" s="258"/>
      <c r="J30" s="89"/>
      <c r="K30" s="50"/>
      <c r="L30" s="61"/>
      <c r="M30" s="56"/>
    </row>
    <row r="31" spans="2:13" ht="21" customHeight="1">
      <c r="B31" s="6">
        <f t="shared" si="0"/>
        <v>22</v>
      </c>
      <c r="C31" s="368" t="str">
        <f>'②出艇申告記録用紙 _別紙５'!C31</f>
        <v>東京海上（ヤマハ）</v>
      </c>
      <c r="D31" s="369"/>
      <c r="E31" s="51" t="str">
        <f>'②出艇申告記録用紙 _別紙５'!E31</f>
        <v>#</v>
      </c>
      <c r="F31" s="83" t="str">
        <f>'②出艇申告記録用紙 _別紙５'!F31</f>
        <v>ヤマハ３０MO</v>
      </c>
      <c r="G31" s="84" t="s">
        <v>115</v>
      </c>
      <c r="H31" s="80" t="s">
        <v>69</v>
      </c>
      <c r="I31" s="258"/>
      <c r="J31" s="89"/>
      <c r="K31" s="50"/>
      <c r="L31" s="61"/>
      <c r="M31" s="56"/>
    </row>
    <row r="32" spans="2:13" ht="21" customHeight="1">
      <c r="B32" s="6">
        <f t="shared" si="0"/>
        <v>23</v>
      </c>
      <c r="C32" s="368" t="str">
        <f>'②出艇申告記録用紙 _別紙５'!C32</f>
        <v>コンテッサⅩⅣ</v>
      </c>
      <c r="D32" s="369"/>
      <c r="E32" s="51">
        <f>'②出艇申告記録用紙 _別紙５'!E32</f>
        <v>188</v>
      </c>
      <c r="F32" s="50" t="str">
        <f>'②出艇申告記録用紙 _別紙５'!F32</f>
        <v>FIRST 40</v>
      </c>
      <c r="G32" s="84" t="s">
        <v>115</v>
      </c>
      <c r="H32" s="80" t="s">
        <v>69</v>
      </c>
      <c r="I32" s="258"/>
      <c r="J32" s="89"/>
      <c r="K32" s="50"/>
      <c r="L32" s="61"/>
      <c r="M32" s="56"/>
    </row>
    <row r="33" spans="2:13" ht="21" customHeight="1">
      <c r="B33" s="6">
        <f t="shared" si="0"/>
        <v>24</v>
      </c>
      <c r="C33" s="366" t="str">
        <f>'②出艇申告記録用紙 _別紙５'!C33</f>
        <v>ラルゴ</v>
      </c>
      <c r="D33" s="367">
        <f>'②出艇申告記録用紙 _別紙５'!D33</f>
        <v>0</v>
      </c>
      <c r="E33" s="51" t="str">
        <f>'②出艇申告記録用紙 _別紙５'!E33</f>
        <v>#</v>
      </c>
      <c r="F33" s="92" t="str">
        <f>'②出艇申告記録用紙 _別紙５'!F33</f>
        <v>サンオデッセイ32</v>
      </c>
      <c r="G33" s="84" t="s">
        <v>115</v>
      </c>
      <c r="H33" s="80" t="s">
        <v>69</v>
      </c>
      <c r="I33" s="258"/>
      <c r="J33" s="89"/>
      <c r="K33" s="50"/>
      <c r="L33" s="61"/>
      <c r="M33" s="56"/>
    </row>
    <row r="34" spans="2:13" ht="21" customHeight="1">
      <c r="B34" s="6">
        <f t="shared" si="0"/>
        <v>25</v>
      </c>
      <c r="C34" s="364" t="str">
        <f>'②出艇申告記録用紙 _別紙５'!C34</f>
        <v>てこ丸</v>
      </c>
      <c r="D34" s="365">
        <f>'②出艇申告記録用紙 _別紙５'!D34</f>
        <v>0</v>
      </c>
      <c r="E34" s="51" t="str">
        <f>'②出艇申告記録用紙 _別紙５'!E34</f>
        <v>#</v>
      </c>
      <c r="F34" s="93" t="str">
        <f>'②出艇申告記録用紙 _別紙５'!F34</f>
        <v>サンファースト35</v>
      </c>
      <c r="G34" s="84" t="s">
        <v>115</v>
      </c>
      <c r="H34" s="80" t="s">
        <v>69</v>
      </c>
      <c r="I34" s="258"/>
      <c r="J34" s="89"/>
      <c r="K34" s="50"/>
      <c r="L34" s="61"/>
      <c r="M34" s="56"/>
    </row>
    <row r="35" spans="2:13" ht="21" customHeight="1">
      <c r="B35" s="6">
        <f t="shared" si="0"/>
        <v>26</v>
      </c>
      <c r="C35" s="368" t="str">
        <f>'②出艇申告記録用紙 _別紙５'!C35</f>
        <v>EARLYBIRD</v>
      </c>
      <c r="D35" s="369"/>
      <c r="E35" s="51">
        <f>'②出艇申告記録用紙 _別紙５'!E35</f>
        <v>1110</v>
      </c>
      <c r="F35" s="50" t="str">
        <f>'②出艇申告記録用紙 _別紙５'!F35</f>
        <v>DEHLER36</v>
      </c>
      <c r="G35" s="84" t="s">
        <v>115</v>
      </c>
      <c r="H35" s="80" t="s">
        <v>69</v>
      </c>
      <c r="I35" s="258"/>
      <c r="J35" s="89"/>
      <c r="K35" s="50"/>
      <c r="L35" s="61"/>
      <c r="M35" s="56"/>
    </row>
    <row r="36" spans="2:13" ht="21" customHeight="1">
      <c r="B36" s="6">
        <f t="shared" si="0"/>
        <v>27</v>
      </c>
      <c r="C36" s="368" t="str">
        <f>'②出艇申告記録用紙 _別紙５'!C36</f>
        <v>MAHANA</v>
      </c>
      <c r="D36" s="369"/>
      <c r="E36" s="51">
        <f>'②出艇申告記録用紙 _別紙５'!E36</f>
        <v>1423</v>
      </c>
      <c r="F36" s="50" t="str">
        <f>'②出艇申告記録用紙 _別紙５'!F36</f>
        <v>X-332</v>
      </c>
      <c r="G36" s="84" t="s">
        <v>115</v>
      </c>
      <c r="H36" s="80" t="s">
        <v>69</v>
      </c>
      <c r="I36" s="258"/>
      <c r="J36" s="89"/>
      <c r="K36" s="50"/>
      <c r="L36" s="61"/>
      <c r="M36" s="56"/>
    </row>
    <row r="37" spans="2:13" ht="21" customHeight="1">
      <c r="B37" s="6">
        <f t="shared" si="0"/>
        <v>28</v>
      </c>
      <c r="C37" s="368" t="str">
        <f>'②出艇申告記録用紙 _別紙５'!C37</f>
        <v>SIESTA</v>
      </c>
      <c r="D37" s="369"/>
      <c r="E37" s="51">
        <f>'②出艇申告記録用紙 _別紙５'!E37</f>
        <v>1023</v>
      </c>
      <c r="F37" s="52" t="str">
        <f>'②出艇申告記録用紙 _別紙５'!F37</f>
        <v>OCEANIS 343</v>
      </c>
      <c r="G37" s="84" t="s">
        <v>115</v>
      </c>
      <c r="H37" s="80" t="s">
        <v>69</v>
      </c>
      <c r="I37" s="258"/>
      <c r="J37" s="89"/>
      <c r="K37" s="50"/>
      <c r="L37" s="61"/>
      <c r="M37" s="56"/>
    </row>
    <row r="38" spans="2:13" ht="21" customHeight="1">
      <c r="B38" s="6">
        <f t="shared" si="0"/>
        <v>29</v>
      </c>
      <c r="C38" s="261" t="str">
        <f>'②出艇申告記録用紙 _別紙５'!C38</f>
        <v>ウォーターレディー</v>
      </c>
      <c r="D38" s="94"/>
      <c r="E38" s="51" t="str">
        <f>'②出艇申告記録用紙 _別紙５'!E38</f>
        <v>blue</v>
      </c>
      <c r="F38" s="83" t="str">
        <f>'②出艇申告記録用紙 _別紙５'!F38</f>
        <v>横山31</v>
      </c>
      <c r="G38" s="84" t="s">
        <v>115</v>
      </c>
      <c r="H38" s="80" t="s">
        <v>69</v>
      </c>
      <c r="I38" s="258"/>
      <c r="J38" s="89"/>
      <c r="K38" s="50"/>
      <c r="L38" s="61"/>
      <c r="M38" s="56"/>
    </row>
    <row r="39" spans="2:13" ht="21" customHeight="1">
      <c r="B39" s="262">
        <f t="shared" si="0"/>
        <v>30</v>
      </c>
      <c r="C39" s="261" t="str">
        <f>'②出艇申告記録用紙 _別紙５'!C39</f>
        <v>ウインドフェアリイ</v>
      </c>
      <c r="D39" s="94"/>
      <c r="E39" s="51" t="str">
        <f>'②出艇申告記録用紙 _別紙５'!E39</f>
        <v>red</v>
      </c>
      <c r="F39" s="83" t="str">
        <f>'②出艇申告記録用紙 _別紙５'!F39</f>
        <v>ファー36</v>
      </c>
      <c r="G39" s="84" t="s">
        <v>115</v>
      </c>
      <c r="H39" s="80" t="s">
        <v>69</v>
      </c>
      <c r="I39" s="258"/>
      <c r="J39" s="89"/>
      <c r="K39" s="50"/>
      <c r="L39" s="61"/>
      <c r="M39" s="56"/>
    </row>
    <row r="40" spans="2:13" ht="21" customHeight="1">
      <c r="B40" s="6">
        <f t="shared" si="0"/>
        <v>31</v>
      </c>
      <c r="C40" s="368" t="str">
        <f>'②出艇申告記録用紙 _別紙５'!C40</f>
        <v>NST-1RED</v>
      </c>
      <c r="D40" s="369"/>
      <c r="E40" s="51" t="str">
        <f>'②出艇申告記録用紙 _別紙５'!E40</f>
        <v>yellow</v>
      </c>
      <c r="F40" s="91" t="str">
        <f>'②出艇申告記録用紙 _別紙５'!F40</f>
        <v>ヤマハ30MO</v>
      </c>
      <c r="G40" s="84" t="s">
        <v>115</v>
      </c>
      <c r="H40" s="80" t="s">
        <v>69</v>
      </c>
      <c r="I40" s="258"/>
      <c r="J40" s="89"/>
      <c r="K40" s="50"/>
      <c r="L40" s="61"/>
      <c r="M40" s="56"/>
    </row>
    <row r="41" spans="2:13" ht="21" customHeight="1">
      <c r="B41" s="6">
        <f t="shared" si="0"/>
        <v>32</v>
      </c>
      <c r="C41" s="368" t="str">
        <f>'②出艇申告記録用紙 _別紙５'!C41</f>
        <v>NST-2BLUE</v>
      </c>
      <c r="D41" s="369"/>
      <c r="E41" s="58" t="str">
        <f>'②出艇申告記録用紙 _別紙５'!E41</f>
        <v>#</v>
      </c>
      <c r="F41" s="91" t="str">
        <f>'②出艇申告記録用紙 _別紙５'!F41</f>
        <v>ヤマハ30MO</v>
      </c>
      <c r="G41" s="84" t="s">
        <v>115</v>
      </c>
      <c r="H41" s="80" t="s">
        <v>69</v>
      </c>
      <c r="I41" s="258"/>
      <c r="J41" s="89"/>
      <c r="K41" s="60"/>
      <c r="L41" s="61"/>
      <c r="M41" s="56"/>
    </row>
    <row r="42" spans="2:13" ht="21" customHeight="1">
      <c r="B42" s="6">
        <f t="shared" si="0"/>
        <v>33</v>
      </c>
      <c r="C42" s="368" t="str">
        <f>'②出艇申告記録用紙 _別紙５'!C42</f>
        <v>PANDRA　Ⅳ</v>
      </c>
      <c r="D42" s="369"/>
      <c r="E42" s="51">
        <f>'②出艇申告記録用紙 _別紙５'!E42</f>
        <v>33</v>
      </c>
      <c r="F42" s="57" t="str">
        <f>'②出艇申告記録用紙 _別紙５'!F42</f>
        <v>ファースト31.7</v>
      </c>
      <c r="G42" s="84" t="s">
        <v>115</v>
      </c>
      <c r="H42" s="80" t="s">
        <v>69</v>
      </c>
      <c r="I42" s="258"/>
      <c r="J42" s="89"/>
      <c r="K42" s="50"/>
      <c r="L42" s="61"/>
      <c r="M42" s="56"/>
    </row>
    <row r="43" spans="2:13" ht="21" customHeight="1">
      <c r="B43" s="6">
        <f t="shared" si="0"/>
        <v>34</v>
      </c>
      <c r="C43" s="368" t="str">
        <f>'②出艇申告記録用紙 _別紙５'!C43</f>
        <v>SELF RELIANCE</v>
      </c>
      <c r="D43" s="369"/>
      <c r="E43" s="51">
        <f>'②出艇申告記録用紙 _別紙５'!E43</f>
        <v>6728</v>
      </c>
      <c r="F43" s="50" t="str">
        <f>'②出艇申告記録用紙 _別紙５'!F43</f>
        <v>DUFOUR 335GL</v>
      </c>
      <c r="G43" s="84" t="s">
        <v>115</v>
      </c>
      <c r="H43" s="95" t="s">
        <v>69</v>
      </c>
      <c r="I43" s="263"/>
      <c r="J43" s="96"/>
      <c r="K43" s="62"/>
      <c r="L43" s="97"/>
      <c r="M43" s="56"/>
    </row>
    <row r="44" spans="2:13" ht="21" customHeight="1">
      <c r="B44" s="6">
        <f t="shared" si="0"/>
        <v>35</v>
      </c>
      <c r="C44" s="364" t="str">
        <f>'②出艇申告記録用紙 _別紙５'!C44</f>
        <v>RAIA</v>
      </c>
      <c r="D44" s="365">
        <f>'②出艇申告記録用紙 _別紙５'!D44</f>
        <v>0</v>
      </c>
      <c r="E44" s="58" t="str">
        <f>'②出艇申告記録用紙 _別紙５'!E44</f>
        <v>#</v>
      </c>
      <c r="F44" s="98" t="str">
        <f>'②出艇申告記録用紙 _別紙５'!F44</f>
        <v>ヤング99MOD</v>
      </c>
      <c r="G44" s="84" t="s">
        <v>115</v>
      </c>
      <c r="H44" s="95" t="s">
        <v>69</v>
      </c>
      <c r="I44" s="263"/>
      <c r="J44" s="96"/>
      <c r="K44" s="62"/>
      <c r="L44" s="97"/>
      <c r="M44" s="56"/>
    </row>
    <row r="45" spans="2:13" ht="21" customHeight="1">
      <c r="B45" s="6">
        <f t="shared" si="0"/>
        <v>36</v>
      </c>
      <c r="C45" s="377" t="str">
        <f>'②出艇申告記録用紙 _別紙５'!C45</f>
        <v>Momo</v>
      </c>
      <c r="D45" s="378">
        <f>'②出艇申告記録用紙 _別紙５'!D45</f>
        <v>0</v>
      </c>
      <c r="E45" s="51">
        <f>'②出艇申告記録用紙 _別紙５'!E45</f>
        <v>2986</v>
      </c>
      <c r="F45" s="62" t="str">
        <f>'②出艇申告記録用紙 _別紙５'!F45</f>
        <v>ナウタースワン36</v>
      </c>
      <c r="G45" s="84" t="s">
        <v>115</v>
      </c>
      <c r="H45" s="95" t="s">
        <v>69</v>
      </c>
      <c r="I45" s="263"/>
      <c r="J45" s="96"/>
      <c r="K45" s="62"/>
      <c r="L45" s="97"/>
      <c r="M45" s="56"/>
    </row>
    <row r="46" spans="2:13" ht="21" customHeight="1">
      <c r="B46" s="6">
        <f t="shared" si="0"/>
        <v>37</v>
      </c>
      <c r="C46" s="368" t="str">
        <f>'②出艇申告記録用紙 _別紙５'!C46</f>
        <v>東京都市大学</v>
      </c>
      <c r="D46" s="369"/>
      <c r="E46" s="51" t="str">
        <f>'②出艇申告記録用紙 _別紙５'!E46</f>
        <v>#</v>
      </c>
      <c r="F46" s="99" t="str">
        <f>'②出艇申告記録用紙 _別紙５'!F46</f>
        <v>シーム31</v>
      </c>
      <c r="G46" s="84" t="s">
        <v>115</v>
      </c>
      <c r="H46" s="95" t="s">
        <v>69</v>
      </c>
      <c r="I46" s="263"/>
      <c r="J46" s="96"/>
      <c r="K46" s="62"/>
      <c r="L46" s="97"/>
      <c r="M46" s="56"/>
    </row>
    <row r="47" spans="2:13" ht="21" customHeight="1">
      <c r="B47" s="6">
        <f t="shared" si="0"/>
        <v>38</v>
      </c>
      <c r="C47" s="368" t="str">
        <f>'②出艇申告記録用紙 _別紙５'!C47</f>
        <v>ヤマハ３０（桃）</v>
      </c>
      <c r="D47" s="369"/>
      <c r="E47" s="51" t="str">
        <f>'②出艇申告記録用紙 _別紙５'!E47</f>
        <v>#</v>
      </c>
      <c r="F47" s="99" t="str">
        <f>'②出艇申告記録用紙 _別紙５'!F47</f>
        <v>ヤマハ30MO</v>
      </c>
      <c r="G47" s="84" t="s">
        <v>115</v>
      </c>
      <c r="H47" s="95" t="s">
        <v>69</v>
      </c>
      <c r="I47" s="263"/>
      <c r="J47" s="96"/>
      <c r="K47" s="62"/>
      <c r="L47" s="97"/>
      <c r="M47" s="56"/>
    </row>
    <row r="48" spans="2:13" ht="21" customHeight="1">
      <c r="B48" s="6">
        <f t="shared" si="0"/>
        <v>39</v>
      </c>
      <c r="C48" s="368" t="str">
        <f>'②出艇申告記録用紙 _別紙５'!C48</f>
        <v>パイオニア８</v>
      </c>
      <c r="D48" s="369">
        <f>'②出艇申告記録用紙 _別紙５'!D48</f>
        <v>0</v>
      </c>
      <c r="E48" s="51">
        <f>'②出艇申告記録用紙 _別紙５'!E48</f>
        <v>6698</v>
      </c>
      <c r="F48" s="99" t="str">
        <f>'②出艇申告記録用紙 _別紙５'!F48</f>
        <v>ヤマハ 34</v>
      </c>
      <c r="G48" s="84" t="s">
        <v>115</v>
      </c>
      <c r="H48" s="95" t="s">
        <v>69</v>
      </c>
      <c r="I48" s="263"/>
      <c r="J48" s="96"/>
      <c r="K48" s="62"/>
      <c r="L48" s="97"/>
      <c r="M48" s="56"/>
    </row>
    <row r="49" spans="2:13" ht="21" customHeight="1" thickBot="1">
      <c r="B49" s="6">
        <f t="shared" si="0"/>
        <v>40</v>
      </c>
      <c r="C49" s="368"/>
      <c r="D49" s="369"/>
      <c r="E49" s="64"/>
      <c r="F49" s="100"/>
      <c r="G49" s="101"/>
      <c r="H49" s="102"/>
      <c r="I49" s="264"/>
      <c r="J49" s="66"/>
      <c r="K49" s="66"/>
      <c r="L49" s="68"/>
      <c r="M49" s="56"/>
    </row>
    <row r="50" spans="2:13" ht="24" customHeight="1" thickTop="1" thickBot="1">
      <c r="C50" s="361"/>
      <c r="D50" s="362"/>
      <c r="E50" s="103"/>
      <c r="F50" s="104"/>
      <c r="G50" s="105"/>
      <c r="H50" s="106"/>
      <c r="I50" s="117"/>
      <c r="J50" s="4"/>
      <c r="K50" s="73"/>
      <c r="L50" s="74"/>
    </row>
    <row r="51" spans="2:13" ht="6.7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sortState xmlns:xlrd2="http://schemas.microsoft.com/office/spreadsheetml/2017/richdata2" ref="B10:M40">
    <sortCondition ref="E10:E40"/>
  </sortState>
  <mergeCells count="43">
    <mergeCell ref="C9:D9"/>
    <mergeCell ref="J9:L9"/>
    <mergeCell ref="C50:D50"/>
    <mergeCell ref="H9:I9"/>
    <mergeCell ref="E4:G4"/>
    <mergeCell ref="C34:D34"/>
    <mergeCell ref="C45:D45"/>
    <mergeCell ref="C48:D48"/>
    <mergeCell ref="C44:D44"/>
    <mergeCell ref="C33:D33"/>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5:D35"/>
    <mergeCell ref="C36:D36"/>
    <mergeCell ref="C46:D46"/>
    <mergeCell ref="C47:D47"/>
    <mergeCell ref="C49:D49"/>
    <mergeCell ref="C37:D37"/>
    <mergeCell ref="C40:D40"/>
    <mergeCell ref="C41:D41"/>
    <mergeCell ref="C42:D42"/>
    <mergeCell ref="C43:D43"/>
  </mergeCells>
  <phoneticPr fontId="3"/>
  <printOptions horizontalCentered="1"/>
  <pageMargins left="0.23622047244094491" right="0.23622047244094491" top="0.74803149606299213" bottom="0.74803149606299213" header="0.31496062992125984" footer="0.31496062992125984"/>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9"/>
  <sheetViews>
    <sheetView showGridLines="0" zoomScaleNormal="100" zoomScaleSheetLayoutView="115" workbookViewId="0"/>
  </sheetViews>
  <sheetFormatPr defaultRowHeight="18.75"/>
  <cols>
    <col min="1" max="1" width="1.625" style="20" customWidth="1"/>
    <col min="2" max="2" width="3.125" style="20" customWidth="1"/>
    <col min="3" max="3" width="8.625" style="20" customWidth="1"/>
    <col min="4" max="4" width="14.625" style="20" customWidth="1"/>
    <col min="5" max="5" width="11.625" style="180" customWidth="1"/>
    <col min="6" max="6" width="11.625" style="20" customWidth="1"/>
    <col min="7" max="7" width="2.625" style="20" customWidth="1"/>
    <col min="8" max="8" width="11.625" style="20" customWidth="1"/>
    <col min="9" max="9" width="9" style="20"/>
    <col min="10" max="10" width="12.625" style="20" customWidth="1"/>
    <col min="11" max="12" width="8.625" style="20" customWidth="1"/>
    <col min="13" max="13" width="2.375" style="20" customWidth="1"/>
    <col min="14" max="16384" width="9" style="20"/>
  </cols>
  <sheetData>
    <row r="1" spans="2:13" ht="9.9499999999999993" customHeight="1">
      <c r="C1" s="21"/>
      <c r="M1" s="180"/>
    </row>
    <row r="2" spans="2:13" ht="30" customHeight="1">
      <c r="D2" s="287">
        <f>'②出艇申告記録用紙 _別紙５'!D2</f>
        <v>45669</v>
      </c>
      <c r="E2" s="181" t="str">
        <f>'②出艇申告記録用紙 _別紙５'!E2</f>
        <v>新春レガッタ</v>
      </c>
      <c r="I2" s="121" t="s">
        <v>242</v>
      </c>
      <c r="J2" s="181"/>
      <c r="K2" s="181"/>
    </row>
    <row r="3" spans="2:13" ht="9.9499999999999993" customHeight="1"/>
    <row r="4" spans="2:13" ht="16.5" customHeight="1">
      <c r="D4" s="21" t="s">
        <v>27</v>
      </c>
      <c r="E4" s="386">
        <f>'②出艇申告記録用紙 _別紙５'!E4</f>
        <v>45669</v>
      </c>
      <c r="F4" s="386"/>
      <c r="G4" s="182"/>
      <c r="H4" s="21" t="s">
        <v>10</v>
      </c>
      <c r="I4" s="183" t="s">
        <v>279</v>
      </c>
      <c r="J4" s="21"/>
      <c r="K4" s="21"/>
    </row>
    <row r="5" spans="2:13" ht="4.5" customHeight="1">
      <c r="D5" s="159"/>
      <c r="E5" s="281"/>
      <c r="F5" s="159"/>
      <c r="H5" s="159"/>
      <c r="I5" s="159"/>
      <c r="J5" s="159"/>
      <c r="K5" s="159"/>
      <c r="L5" s="159"/>
    </row>
    <row r="6" spans="2:13" ht="19.5">
      <c r="D6" s="21" t="s">
        <v>240</v>
      </c>
      <c r="E6" s="20" t="str">
        <f>'②出艇申告記録用紙 _別紙５'!E6</f>
        <v>（ココペリ）</v>
      </c>
    </row>
    <row r="7" spans="2:13" ht="4.5" customHeight="1">
      <c r="D7" s="159"/>
      <c r="E7" s="281"/>
      <c r="F7" s="159"/>
    </row>
    <row r="8" spans="2:13" ht="20.100000000000001" customHeight="1" thickBot="1">
      <c r="C8" s="184" t="s">
        <v>0</v>
      </c>
      <c r="D8" s="73"/>
      <c r="E8" s="185" t="s">
        <v>23</v>
      </c>
      <c r="F8" s="186"/>
      <c r="G8" s="186"/>
      <c r="H8" s="73"/>
      <c r="I8" s="73"/>
      <c r="J8" s="73"/>
      <c r="K8" s="73"/>
      <c r="L8" s="73"/>
    </row>
    <row r="9" spans="2:13" ht="29.25" customHeight="1" thickTop="1">
      <c r="B9" s="6" t="s">
        <v>7</v>
      </c>
      <c r="C9" s="358" t="s">
        <v>1</v>
      </c>
      <c r="D9" s="359"/>
      <c r="E9" s="107" t="s">
        <v>278</v>
      </c>
      <c r="F9" s="383" t="s">
        <v>244</v>
      </c>
      <c r="G9" s="384"/>
      <c r="H9" s="385"/>
      <c r="I9" s="108" t="s">
        <v>21</v>
      </c>
      <c r="J9" s="108" t="s">
        <v>11</v>
      </c>
      <c r="K9" s="359" t="s">
        <v>2</v>
      </c>
      <c r="L9" s="360"/>
      <c r="M9" s="49"/>
    </row>
    <row r="10" spans="2:13" ht="21" customHeight="1">
      <c r="B10" s="6">
        <v>1</v>
      </c>
      <c r="C10" s="387" t="str">
        <f>'②出艇申告記録用紙 _別紙５'!C10</f>
        <v>SION</v>
      </c>
      <c r="D10" s="388"/>
      <c r="E10" s="51" t="str">
        <f>'②出艇申告記録用紙 _別紙５'!E10</f>
        <v>S03</v>
      </c>
      <c r="F10" s="187"/>
      <c r="G10" s="282"/>
      <c r="H10" s="109"/>
      <c r="I10" s="188" t="s">
        <v>12</v>
      </c>
      <c r="J10" s="188" t="s">
        <v>13</v>
      </c>
      <c r="K10" s="1"/>
      <c r="L10" s="1"/>
      <c r="M10" s="56"/>
    </row>
    <row r="11" spans="2:13" ht="21" customHeight="1">
      <c r="B11" s="6">
        <f>B10+1</f>
        <v>2</v>
      </c>
      <c r="C11" s="368" t="str">
        <f>'②出艇申告記録用紙 _別紙５'!C11</f>
        <v>WHITE・CREST</v>
      </c>
      <c r="D11" s="369"/>
      <c r="E11" s="51">
        <f>'②出艇申告記録用紙 _別紙５'!E11</f>
        <v>2816</v>
      </c>
      <c r="F11" s="189"/>
      <c r="G11" s="191"/>
      <c r="H11" s="110"/>
      <c r="I11" s="190" t="s">
        <v>12</v>
      </c>
      <c r="J11" s="190" t="s">
        <v>13</v>
      </c>
      <c r="K11" s="50"/>
      <c r="L11" s="50"/>
      <c r="M11" s="56"/>
    </row>
    <row r="12" spans="2:13" ht="21" customHeight="1">
      <c r="B12" s="6">
        <f t="shared" ref="B12:B49" si="0">B11+1</f>
        <v>3</v>
      </c>
      <c r="C12" s="368" t="str">
        <f>'②出艇申告記録用紙 _別紙５'!C12</f>
        <v>牛若丸　V</v>
      </c>
      <c r="D12" s="369"/>
      <c r="E12" s="51">
        <f>'②出艇申告記録用紙 _別紙５'!E12</f>
        <v>6034</v>
      </c>
      <c r="F12" s="189"/>
      <c r="G12" s="191"/>
      <c r="H12" s="110"/>
      <c r="I12" s="190" t="s">
        <v>12</v>
      </c>
      <c r="J12" s="190" t="s">
        <v>13</v>
      </c>
      <c r="K12" s="50"/>
      <c r="L12" s="50"/>
      <c r="M12" s="56"/>
    </row>
    <row r="13" spans="2:13" ht="21" customHeight="1">
      <c r="B13" s="6">
        <f t="shared" si="0"/>
        <v>4</v>
      </c>
      <c r="C13" s="368" t="str">
        <f>'②出艇申告記録用紙 _別紙５'!C13</f>
        <v>WAVYHOT</v>
      </c>
      <c r="D13" s="369"/>
      <c r="E13" s="85">
        <f>'②出艇申告記録用紙 _別紙５'!E13</f>
        <v>5117</v>
      </c>
      <c r="F13" s="189"/>
      <c r="G13" s="191"/>
      <c r="H13" s="110"/>
      <c r="I13" s="190" t="s">
        <v>12</v>
      </c>
      <c r="J13" s="190" t="s">
        <v>13</v>
      </c>
      <c r="K13" s="50"/>
      <c r="L13" s="50"/>
      <c r="M13" s="56"/>
    </row>
    <row r="14" spans="2:13" ht="21" customHeight="1">
      <c r="B14" s="6">
        <f t="shared" si="0"/>
        <v>5</v>
      </c>
      <c r="C14" s="368" t="str">
        <f>'②出艇申告記録用紙 _別紙５'!C14</f>
        <v>七福神</v>
      </c>
      <c r="D14" s="369"/>
      <c r="E14" s="87">
        <f>'②出艇申告記録用紙 _別紙５'!E14</f>
        <v>6327</v>
      </c>
      <c r="F14" s="189"/>
      <c r="G14" s="191"/>
      <c r="H14" s="110"/>
      <c r="I14" s="190" t="s">
        <v>12</v>
      </c>
      <c r="J14" s="190" t="s">
        <v>13</v>
      </c>
      <c r="K14" s="50"/>
      <c r="L14" s="50"/>
      <c r="M14" s="56"/>
    </row>
    <row r="15" spans="2:13" ht="21" customHeight="1">
      <c r="B15" s="6">
        <f t="shared" si="0"/>
        <v>6</v>
      </c>
      <c r="C15" s="368" t="str">
        <f>'②出艇申告記録用紙 _別紙５'!C15</f>
        <v>寿限無</v>
      </c>
      <c r="D15" s="369"/>
      <c r="E15" s="51">
        <f>'②出艇申告記録用紙 _別紙５'!E15</f>
        <v>2070</v>
      </c>
      <c r="F15" s="189"/>
      <c r="G15" s="191"/>
      <c r="H15" s="110"/>
      <c r="I15" s="190" t="s">
        <v>12</v>
      </c>
      <c r="J15" s="190" t="s">
        <v>13</v>
      </c>
      <c r="K15" s="50"/>
      <c r="L15" s="50"/>
      <c r="M15" s="56"/>
    </row>
    <row r="16" spans="2:13" ht="21" customHeight="1">
      <c r="B16" s="6">
        <f t="shared" si="0"/>
        <v>7</v>
      </c>
      <c r="C16" s="368" t="str">
        <f>'②出艇申告記録用紙 _別紙５'!C16</f>
        <v>FIRST SPIRIT Ⅱ</v>
      </c>
      <c r="D16" s="369">
        <f>'②出艇申告記録用紙 _別紙５'!D16</f>
        <v>0</v>
      </c>
      <c r="E16" s="51">
        <f>'②出艇申告記録用紙 _別紙５'!E16</f>
        <v>6913</v>
      </c>
      <c r="F16" s="189"/>
      <c r="G16" s="191"/>
      <c r="H16" s="110"/>
      <c r="I16" s="190" t="s">
        <v>12</v>
      </c>
      <c r="J16" s="190" t="s">
        <v>13</v>
      </c>
      <c r="K16" s="50"/>
      <c r="L16" s="50"/>
      <c r="M16" s="56"/>
    </row>
    <row r="17" spans="2:13" ht="21" customHeight="1">
      <c r="B17" s="6">
        <f t="shared" si="0"/>
        <v>8</v>
      </c>
      <c r="C17" s="368" t="str">
        <f>'②出艇申告記録用紙 _別紙５'!C17</f>
        <v>TRITON　XV</v>
      </c>
      <c r="D17" s="369">
        <f>'②出艇申告記録用紙 _別紙５'!D17</f>
        <v>0</v>
      </c>
      <c r="E17" s="51">
        <f>'②出艇申告記録用紙 _別紙５'!E17</f>
        <v>6550</v>
      </c>
      <c r="F17" s="189"/>
      <c r="G17" s="191"/>
      <c r="H17" s="110"/>
      <c r="I17" s="190" t="s">
        <v>12</v>
      </c>
      <c r="J17" s="190" t="s">
        <v>13</v>
      </c>
      <c r="K17" s="50"/>
      <c r="L17" s="50"/>
      <c r="M17" s="56"/>
    </row>
    <row r="18" spans="2:13" ht="21" customHeight="1">
      <c r="B18" s="6">
        <f t="shared" si="0"/>
        <v>9</v>
      </c>
      <c r="C18" s="368" t="str">
        <f>'②出艇申告記録用紙 _別紙５'!C18</f>
        <v>KOKOPELLI</v>
      </c>
      <c r="D18" s="369">
        <f>'②出艇申告記録用紙 _別紙５'!D18</f>
        <v>0</v>
      </c>
      <c r="E18" s="51">
        <f>'②出艇申告記録用紙 _別紙５'!E18</f>
        <v>200</v>
      </c>
      <c r="F18" s="189"/>
      <c r="G18" s="191"/>
      <c r="H18" s="110"/>
      <c r="I18" s="190" t="s">
        <v>12</v>
      </c>
      <c r="J18" s="190" t="s">
        <v>13</v>
      </c>
      <c r="K18" s="50"/>
      <c r="L18" s="50"/>
      <c r="M18" s="56"/>
    </row>
    <row r="19" spans="2:13" ht="21" customHeight="1">
      <c r="B19" s="6">
        <f t="shared" si="0"/>
        <v>10</v>
      </c>
      <c r="C19" s="368" t="str">
        <f>'②出艇申告記録用紙 _別紙５'!C19</f>
        <v>JOVIAL FIVE Ⅴ</v>
      </c>
      <c r="D19" s="369">
        <f>'②出艇申告記録用紙 _別紙５'!D19</f>
        <v>0</v>
      </c>
      <c r="E19" s="51">
        <f>'②出艇申告記録用紙 _別紙５'!E19</f>
        <v>6186</v>
      </c>
      <c r="F19" s="189"/>
      <c r="G19" s="191"/>
      <c r="H19" s="110"/>
      <c r="I19" s="190" t="s">
        <v>12</v>
      </c>
      <c r="J19" s="190" t="s">
        <v>13</v>
      </c>
      <c r="K19" s="50"/>
      <c r="L19" s="50"/>
      <c r="M19" s="56"/>
    </row>
    <row r="20" spans="2:13" ht="21" customHeight="1">
      <c r="B20" s="6">
        <f t="shared" si="0"/>
        <v>11</v>
      </c>
      <c r="C20" s="368" t="str">
        <f>'②出艇申告記録用紙 _別紙５'!C20</f>
        <v>BOSS</v>
      </c>
      <c r="D20" s="369">
        <f>'②出艇申告記録用紙 _別紙５'!D20</f>
        <v>0</v>
      </c>
      <c r="E20" s="51">
        <f>'②出艇申告記録用紙 _別紙５'!E20</f>
        <v>4126</v>
      </c>
      <c r="F20" s="189"/>
      <c r="G20" s="191"/>
      <c r="H20" s="110"/>
      <c r="I20" s="190" t="s">
        <v>12</v>
      </c>
      <c r="J20" s="190" t="s">
        <v>13</v>
      </c>
      <c r="K20" s="50"/>
      <c r="L20" s="50"/>
      <c r="M20" s="56"/>
    </row>
    <row r="21" spans="2:13" ht="21" customHeight="1">
      <c r="B21" s="6">
        <f t="shared" si="0"/>
        <v>12</v>
      </c>
      <c r="C21" s="368" t="str">
        <f>'②出艇申告記録用紙 _別紙５'!C21</f>
        <v>ALBATROSS</v>
      </c>
      <c r="D21" s="369">
        <f>'②出艇申告記録用紙 _別紙５'!D21</f>
        <v>0</v>
      </c>
      <c r="E21" s="51">
        <f>'②出艇申告記録用紙 _別紙５'!E21</f>
        <v>107</v>
      </c>
      <c r="F21" s="189"/>
      <c r="G21" s="191"/>
      <c r="H21" s="110"/>
      <c r="I21" s="190" t="s">
        <v>12</v>
      </c>
      <c r="J21" s="190" t="s">
        <v>13</v>
      </c>
      <c r="K21" s="50"/>
      <c r="L21" s="50"/>
      <c r="M21" s="56"/>
    </row>
    <row r="22" spans="2:13" ht="21" customHeight="1">
      <c r="B22" s="6">
        <f t="shared" si="0"/>
        <v>13</v>
      </c>
      <c r="C22" s="368" t="str">
        <f>'②出艇申告記録用紙 _別紙５'!C22</f>
        <v>VISCONTINA</v>
      </c>
      <c r="D22" s="369">
        <f>'②出艇申告記録用紙 _別紙５'!D22</f>
        <v>0</v>
      </c>
      <c r="E22" s="51">
        <f>'②出艇申告記録用紙 _別紙５'!E22</f>
        <v>3939</v>
      </c>
      <c r="F22" s="189"/>
      <c r="G22" s="191"/>
      <c r="H22" s="110"/>
      <c r="I22" s="190" t="s">
        <v>12</v>
      </c>
      <c r="J22" s="190" t="s">
        <v>13</v>
      </c>
      <c r="K22" s="50"/>
      <c r="L22" s="50"/>
      <c r="M22" s="56"/>
    </row>
    <row r="23" spans="2:13" ht="21" customHeight="1">
      <c r="B23" s="6">
        <f t="shared" si="0"/>
        <v>14</v>
      </c>
      <c r="C23" s="368" t="str">
        <f>'②出艇申告記録用紙 _別紙５'!C23</f>
        <v>Japoneira</v>
      </c>
      <c r="D23" s="369">
        <f>'②出艇申告記録用紙 _別紙５'!D23</f>
        <v>0</v>
      </c>
      <c r="E23" s="51">
        <f>'②出艇申告記録用紙 _別紙５'!E23</f>
        <v>1668</v>
      </c>
      <c r="F23" s="189"/>
      <c r="G23" s="191"/>
      <c r="H23" s="110"/>
      <c r="I23" s="190" t="s">
        <v>12</v>
      </c>
      <c r="J23" s="190" t="s">
        <v>13</v>
      </c>
      <c r="K23" s="50"/>
      <c r="L23" s="50"/>
      <c r="M23" s="56"/>
    </row>
    <row r="24" spans="2:13" ht="21" customHeight="1">
      <c r="B24" s="6">
        <f t="shared" si="0"/>
        <v>15</v>
      </c>
      <c r="C24" s="368" t="str">
        <f>'②出艇申告記録用紙 _別紙５'!C24</f>
        <v>CORAL SEA</v>
      </c>
      <c r="D24" s="369">
        <f>'②出艇申告記録用紙 _別紙５'!D24</f>
        <v>0</v>
      </c>
      <c r="E24" s="51" t="str">
        <f>'②出艇申告記録用紙 _別紙５'!E24</f>
        <v>#</v>
      </c>
      <c r="F24" s="189"/>
      <c r="G24" s="191"/>
      <c r="H24" s="110"/>
      <c r="I24" s="190" t="s">
        <v>12</v>
      </c>
      <c r="J24" s="190" t="s">
        <v>13</v>
      </c>
      <c r="K24" s="50"/>
      <c r="L24" s="50"/>
      <c r="M24" s="56"/>
    </row>
    <row r="25" spans="2:13" ht="21" customHeight="1">
      <c r="B25" s="6">
        <f t="shared" si="0"/>
        <v>16</v>
      </c>
      <c r="C25" s="368" t="str">
        <f>'②出艇申告記録用紙 _別紙５'!C25</f>
        <v>STORK　Ⅲ</v>
      </c>
      <c r="D25" s="369">
        <f>'②出艇申告記録用紙 _別紙５'!D25</f>
        <v>0</v>
      </c>
      <c r="E25" s="51">
        <f>'②出艇申告記録用紙 _別紙５'!E25</f>
        <v>1712</v>
      </c>
      <c r="F25" s="189"/>
      <c r="G25" s="191"/>
      <c r="H25" s="110"/>
      <c r="I25" s="190" t="s">
        <v>12</v>
      </c>
      <c r="J25" s="190" t="s">
        <v>13</v>
      </c>
      <c r="K25" s="50"/>
      <c r="L25" s="50"/>
      <c r="M25" s="56"/>
    </row>
    <row r="26" spans="2:13" ht="21" customHeight="1">
      <c r="B26" s="6">
        <f t="shared" si="0"/>
        <v>17</v>
      </c>
      <c r="C26" s="368" t="str">
        <f>'②出艇申告記録用紙 _別紙５'!C26</f>
        <v>COCONUT GROVE</v>
      </c>
      <c r="D26" s="369">
        <f>'②出艇申告記録用紙 _別紙５'!D26</f>
        <v>0</v>
      </c>
      <c r="E26" s="51" t="str">
        <f>'②出艇申告記録用紙 _別紙５'!E26</f>
        <v>#</v>
      </c>
      <c r="F26" s="189"/>
      <c r="G26" s="191"/>
      <c r="H26" s="110"/>
      <c r="I26" s="190" t="s">
        <v>12</v>
      </c>
      <c r="J26" s="190" t="s">
        <v>13</v>
      </c>
      <c r="K26" s="50"/>
      <c r="L26" s="50"/>
      <c r="M26" s="56"/>
    </row>
    <row r="27" spans="2:13" ht="21" customHeight="1">
      <c r="B27" s="6">
        <f t="shared" si="0"/>
        <v>18</v>
      </c>
      <c r="C27" s="368" t="str">
        <f>'②出艇申告記録用紙 _別紙５'!C27</f>
        <v>ARCA</v>
      </c>
      <c r="D27" s="369">
        <f>'②出艇申告記録用紙 _別紙５'!D27</f>
        <v>0</v>
      </c>
      <c r="E27" s="51" t="str">
        <f>'②出艇申告記録用紙 _別紙５'!E27</f>
        <v>#</v>
      </c>
      <c r="F27" s="191"/>
      <c r="G27" s="191"/>
      <c r="H27" s="110"/>
      <c r="I27" s="190" t="s">
        <v>12</v>
      </c>
      <c r="J27" s="190" t="s">
        <v>13</v>
      </c>
      <c r="K27" s="50"/>
      <c r="L27" s="50"/>
      <c r="M27" s="56"/>
    </row>
    <row r="28" spans="2:13" ht="21" customHeight="1">
      <c r="B28" s="6">
        <f t="shared" si="0"/>
        <v>19</v>
      </c>
      <c r="C28" s="368" t="str">
        <f>'②出艇申告記録用紙 _別紙５'!C28</f>
        <v>MISS NIPPON Ⅷ</v>
      </c>
      <c r="D28" s="369">
        <f>'②出艇申告記録用紙 _別紙５'!D28</f>
        <v>0</v>
      </c>
      <c r="E28" s="51">
        <f>'②出艇申告記録用紙 _別紙５'!E28</f>
        <v>6793</v>
      </c>
      <c r="F28" s="191"/>
      <c r="G28" s="191"/>
      <c r="H28" s="110"/>
      <c r="I28" s="190" t="s">
        <v>12</v>
      </c>
      <c r="J28" s="190" t="s">
        <v>13</v>
      </c>
      <c r="K28" s="50"/>
      <c r="L28" s="50"/>
      <c r="M28" s="56"/>
    </row>
    <row r="29" spans="2:13" ht="21" customHeight="1">
      <c r="B29" s="6">
        <f t="shared" si="0"/>
        <v>20</v>
      </c>
      <c r="C29" s="368" t="str">
        <f>'②出艇申告記録用紙 _別紙５'!C29</f>
        <v>ヤマハ３０青(HMYC)</v>
      </c>
      <c r="D29" s="369">
        <f>'②出艇申告記録用紙 _別紙５'!D29</f>
        <v>0</v>
      </c>
      <c r="E29" s="51" t="str">
        <f>'②出艇申告記録用紙 _別紙５'!E29</f>
        <v>#</v>
      </c>
      <c r="F29" s="189"/>
      <c r="G29" s="191"/>
      <c r="H29" s="110"/>
      <c r="I29" s="190" t="s">
        <v>12</v>
      </c>
      <c r="J29" s="190" t="s">
        <v>13</v>
      </c>
      <c r="K29" s="50"/>
      <c r="L29" s="50"/>
      <c r="M29" s="56"/>
    </row>
    <row r="30" spans="2:13" ht="21" customHeight="1">
      <c r="B30" s="6">
        <f t="shared" si="0"/>
        <v>21</v>
      </c>
      <c r="C30" s="368" t="str">
        <f>'②出艇申告記録用紙 _別紙５'!C30</f>
        <v>バレリーナ</v>
      </c>
      <c r="D30" s="369">
        <f>'②出艇申告記録用紙 _別紙５'!D30</f>
        <v>0</v>
      </c>
      <c r="E30" s="51" t="str">
        <f>'②出艇申告記録用紙 _別紙５'!E30</f>
        <v>#</v>
      </c>
      <c r="F30" s="189"/>
      <c r="G30" s="191"/>
      <c r="H30" s="110"/>
      <c r="I30" s="190" t="s">
        <v>12</v>
      </c>
      <c r="J30" s="190" t="s">
        <v>13</v>
      </c>
      <c r="K30" s="50"/>
      <c r="L30" s="50"/>
      <c r="M30" s="56"/>
    </row>
    <row r="31" spans="2:13" ht="21" customHeight="1">
      <c r="B31" s="6">
        <f t="shared" si="0"/>
        <v>22</v>
      </c>
      <c r="C31" s="368" t="str">
        <f>'②出艇申告記録用紙 _別紙５'!C31</f>
        <v>東京海上（ヤマハ）</v>
      </c>
      <c r="D31" s="369">
        <f>'②出艇申告記録用紙 _別紙５'!D31</f>
        <v>0</v>
      </c>
      <c r="E31" s="51" t="str">
        <f>'②出艇申告記録用紙 _別紙５'!E31</f>
        <v>#</v>
      </c>
      <c r="F31" s="189"/>
      <c r="G31" s="191"/>
      <c r="H31" s="110"/>
      <c r="I31" s="190" t="s">
        <v>12</v>
      </c>
      <c r="J31" s="190" t="s">
        <v>13</v>
      </c>
      <c r="K31" s="50"/>
      <c r="L31" s="50"/>
      <c r="M31" s="56"/>
    </row>
    <row r="32" spans="2:13" ht="21" customHeight="1">
      <c r="B32" s="6">
        <f t="shared" si="0"/>
        <v>23</v>
      </c>
      <c r="C32" s="368" t="str">
        <f>'②出艇申告記録用紙 _別紙５'!C32</f>
        <v>コンテッサⅩⅣ</v>
      </c>
      <c r="D32" s="369">
        <f>'②出艇申告記録用紙 _別紙５'!D32</f>
        <v>0</v>
      </c>
      <c r="E32" s="51">
        <f>'②出艇申告記録用紙 _別紙５'!E32</f>
        <v>188</v>
      </c>
      <c r="F32" s="189"/>
      <c r="G32" s="191"/>
      <c r="H32" s="110"/>
      <c r="I32" s="190" t="s">
        <v>12</v>
      </c>
      <c r="J32" s="190" t="s">
        <v>13</v>
      </c>
      <c r="K32" s="50"/>
      <c r="L32" s="50"/>
      <c r="M32" s="56"/>
    </row>
    <row r="33" spans="2:13" ht="21" customHeight="1">
      <c r="B33" s="6">
        <f t="shared" si="0"/>
        <v>24</v>
      </c>
      <c r="C33" s="368" t="str">
        <f>'②出艇申告記録用紙 _別紙５'!C33</f>
        <v>ラルゴ</v>
      </c>
      <c r="D33" s="369">
        <f>'②出艇申告記録用紙 _別紙５'!D33</f>
        <v>0</v>
      </c>
      <c r="E33" s="51" t="str">
        <f>'②出艇申告記録用紙 _別紙５'!E33</f>
        <v>#</v>
      </c>
      <c r="F33" s="189"/>
      <c r="G33" s="191"/>
      <c r="H33" s="110"/>
      <c r="I33" s="190" t="s">
        <v>12</v>
      </c>
      <c r="J33" s="190" t="s">
        <v>13</v>
      </c>
      <c r="K33" s="50"/>
      <c r="L33" s="50"/>
      <c r="M33" s="56"/>
    </row>
    <row r="34" spans="2:13" ht="21" customHeight="1">
      <c r="B34" s="6">
        <f t="shared" si="0"/>
        <v>25</v>
      </c>
      <c r="C34" s="368" t="str">
        <f>'②出艇申告記録用紙 _別紙５'!C34</f>
        <v>てこ丸</v>
      </c>
      <c r="D34" s="369">
        <f>'②出艇申告記録用紙 _別紙５'!D34</f>
        <v>0</v>
      </c>
      <c r="E34" s="51" t="str">
        <f>'②出艇申告記録用紙 _別紙５'!E34</f>
        <v>#</v>
      </c>
      <c r="F34" s="189"/>
      <c r="G34" s="191"/>
      <c r="H34" s="110"/>
      <c r="I34" s="190" t="s">
        <v>12</v>
      </c>
      <c r="J34" s="190" t="s">
        <v>13</v>
      </c>
      <c r="K34" s="50"/>
      <c r="L34" s="50"/>
      <c r="M34" s="56"/>
    </row>
    <row r="35" spans="2:13" ht="21" customHeight="1">
      <c r="B35" s="6">
        <f t="shared" si="0"/>
        <v>26</v>
      </c>
      <c r="C35" s="368" t="str">
        <f>'②出艇申告記録用紙 _別紙５'!C35</f>
        <v>EARLYBIRD</v>
      </c>
      <c r="D35" s="369">
        <f>'②出艇申告記録用紙 _別紙５'!D35</f>
        <v>0</v>
      </c>
      <c r="E35" s="51">
        <f>'②出艇申告記録用紙 _別紙５'!E35</f>
        <v>1110</v>
      </c>
      <c r="F35" s="189"/>
      <c r="G35" s="191"/>
      <c r="H35" s="110"/>
      <c r="I35" s="190" t="s">
        <v>12</v>
      </c>
      <c r="J35" s="190" t="s">
        <v>13</v>
      </c>
      <c r="K35" s="50"/>
      <c r="L35" s="61"/>
      <c r="M35" s="56"/>
    </row>
    <row r="36" spans="2:13" ht="21" customHeight="1">
      <c r="B36" s="6">
        <f t="shared" si="0"/>
        <v>27</v>
      </c>
      <c r="C36" s="368" t="str">
        <f>'②出艇申告記録用紙 _別紙５'!C36</f>
        <v>MAHANA</v>
      </c>
      <c r="D36" s="369">
        <f>'②出艇申告記録用紙 _別紙５'!D36</f>
        <v>0</v>
      </c>
      <c r="E36" s="51">
        <f>'②出艇申告記録用紙 _別紙５'!E36</f>
        <v>1423</v>
      </c>
      <c r="F36" s="192"/>
      <c r="G36" s="283"/>
      <c r="H36" s="111"/>
      <c r="I36" s="193" t="s">
        <v>12</v>
      </c>
      <c r="J36" s="193" t="s">
        <v>13</v>
      </c>
      <c r="K36" s="62"/>
      <c r="L36" s="62"/>
      <c r="M36" s="56"/>
    </row>
    <row r="37" spans="2:13" ht="21" customHeight="1">
      <c r="B37" s="6">
        <f t="shared" si="0"/>
        <v>28</v>
      </c>
      <c r="C37" s="368" t="str">
        <f>'②出艇申告記録用紙 _別紙５'!C37</f>
        <v>SIESTA</v>
      </c>
      <c r="D37" s="369">
        <f>'②出艇申告記録用紙 _別紙５'!D37</f>
        <v>0</v>
      </c>
      <c r="E37" s="51">
        <f>'②出艇申告記録用紙 _別紙５'!E37</f>
        <v>1023</v>
      </c>
      <c r="F37" s="189"/>
      <c r="G37" s="191"/>
      <c r="H37" s="110"/>
      <c r="I37" s="190" t="s">
        <v>12</v>
      </c>
      <c r="J37" s="190" t="s">
        <v>13</v>
      </c>
      <c r="K37" s="50"/>
      <c r="L37" s="50"/>
      <c r="M37" s="56"/>
    </row>
    <row r="38" spans="2:13" ht="21" customHeight="1">
      <c r="B38" s="6">
        <f t="shared" si="0"/>
        <v>29</v>
      </c>
      <c r="C38" s="368" t="str">
        <f>'②出艇申告記録用紙 _別紙５'!C38</f>
        <v>ウォーターレディー</v>
      </c>
      <c r="D38" s="369">
        <f>'②出艇申告記録用紙 _別紙５'!D38</f>
        <v>0</v>
      </c>
      <c r="E38" s="51" t="str">
        <f>'②出艇申告記録用紙 _別紙５'!E38</f>
        <v>blue</v>
      </c>
      <c r="F38" s="189"/>
      <c r="G38" s="191"/>
      <c r="H38" s="110"/>
      <c r="I38" s="190" t="s">
        <v>12</v>
      </c>
      <c r="J38" s="190" t="s">
        <v>13</v>
      </c>
      <c r="K38" s="50"/>
      <c r="L38" s="50"/>
      <c r="M38" s="56"/>
    </row>
    <row r="39" spans="2:13" ht="21" customHeight="1">
      <c r="B39" s="6">
        <f t="shared" si="0"/>
        <v>30</v>
      </c>
      <c r="C39" s="368" t="str">
        <f>'②出艇申告記録用紙 _別紙５'!C39</f>
        <v>ウインドフェアリイ</v>
      </c>
      <c r="D39" s="369">
        <f>'②出艇申告記録用紙 _別紙５'!D39</f>
        <v>0</v>
      </c>
      <c r="E39" s="51" t="str">
        <f>'②出艇申告記録用紙 _別紙５'!E39</f>
        <v>red</v>
      </c>
      <c r="F39" s="194"/>
      <c r="G39" s="284"/>
      <c r="H39" s="112"/>
      <c r="I39" s="190" t="s">
        <v>12</v>
      </c>
      <c r="J39" s="190" t="s">
        <v>13</v>
      </c>
      <c r="K39" s="57"/>
      <c r="L39" s="57"/>
      <c r="M39" s="56"/>
    </row>
    <row r="40" spans="2:13" ht="21" customHeight="1">
      <c r="B40" s="6">
        <f t="shared" si="0"/>
        <v>31</v>
      </c>
      <c r="C40" s="368" t="str">
        <f>'②出艇申告記録用紙 _別紙５'!C40</f>
        <v>NST-1RED</v>
      </c>
      <c r="D40" s="369">
        <f>'②出艇申告記録用紙 _別紙５'!D40</f>
        <v>0</v>
      </c>
      <c r="E40" s="51" t="str">
        <f>'②出艇申告記録用紙 _別紙５'!E40</f>
        <v>yellow</v>
      </c>
      <c r="F40" s="194"/>
      <c r="G40" s="284"/>
      <c r="H40" s="112"/>
      <c r="I40" s="190" t="s">
        <v>12</v>
      </c>
      <c r="J40" s="190" t="s">
        <v>13</v>
      </c>
      <c r="K40" s="57"/>
      <c r="L40" s="57"/>
      <c r="M40" s="56"/>
    </row>
    <row r="41" spans="2:13" ht="21" customHeight="1">
      <c r="B41" s="6">
        <f t="shared" si="0"/>
        <v>32</v>
      </c>
      <c r="C41" s="368" t="str">
        <f>'②出艇申告記録用紙 _別紙５'!C41</f>
        <v>NST-2BLUE</v>
      </c>
      <c r="D41" s="369">
        <f>'②出艇申告記録用紙 _別紙５'!D41</f>
        <v>0</v>
      </c>
      <c r="E41" s="58" t="str">
        <f>'②出艇申告記録用紙 _別紙５'!E41</f>
        <v>#</v>
      </c>
      <c r="F41" s="194"/>
      <c r="G41" s="284"/>
      <c r="H41" s="112"/>
      <c r="I41" s="190" t="s">
        <v>12</v>
      </c>
      <c r="J41" s="190" t="s">
        <v>13</v>
      </c>
      <c r="K41" s="57"/>
      <c r="L41" s="57"/>
      <c r="M41" s="56"/>
    </row>
    <row r="42" spans="2:13" ht="21" customHeight="1">
      <c r="B42" s="6">
        <f t="shared" si="0"/>
        <v>33</v>
      </c>
      <c r="C42" s="368" t="str">
        <f>'②出艇申告記録用紙 _別紙５'!C42</f>
        <v>PANDRA　Ⅳ</v>
      </c>
      <c r="D42" s="369">
        <f>'②出艇申告記録用紙 _別紙５'!D42</f>
        <v>0</v>
      </c>
      <c r="E42" s="51">
        <f>'②出艇申告記録用紙 _別紙５'!E42</f>
        <v>33</v>
      </c>
      <c r="F42" s="194"/>
      <c r="G42" s="284"/>
      <c r="H42" s="112"/>
      <c r="I42" s="190" t="s">
        <v>12</v>
      </c>
      <c r="J42" s="190" t="s">
        <v>13</v>
      </c>
      <c r="K42" s="57"/>
      <c r="L42" s="57"/>
      <c r="M42" s="56"/>
    </row>
    <row r="43" spans="2:13" ht="21" customHeight="1">
      <c r="B43" s="6">
        <f t="shared" si="0"/>
        <v>34</v>
      </c>
      <c r="C43" s="368" t="str">
        <f>'②出艇申告記録用紙 _別紙５'!C43</f>
        <v>SELF RELIANCE</v>
      </c>
      <c r="D43" s="369">
        <f>'②出艇申告記録用紙 _別紙５'!D43</f>
        <v>0</v>
      </c>
      <c r="E43" s="51">
        <f>'②出艇申告記録用紙 _別紙５'!E43</f>
        <v>6728</v>
      </c>
      <c r="F43" s="194"/>
      <c r="G43" s="284"/>
      <c r="H43" s="112"/>
      <c r="I43" s="190" t="s">
        <v>12</v>
      </c>
      <c r="J43" s="190" t="s">
        <v>13</v>
      </c>
      <c r="K43" s="57"/>
      <c r="L43" s="57"/>
      <c r="M43" s="56"/>
    </row>
    <row r="44" spans="2:13" ht="21" customHeight="1">
      <c r="B44" s="6">
        <f t="shared" si="0"/>
        <v>35</v>
      </c>
      <c r="C44" s="368" t="str">
        <f>'②出艇申告記録用紙 _別紙５'!C44</f>
        <v>RAIA</v>
      </c>
      <c r="D44" s="369">
        <f>'②出艇申告記録用紙 _別紙５'!D44</f>
        <v>0</v>
      </c>
      <c r="E44" s="51" t="str">
        <f>'②出艇申告記録用紙 _別紙５'!E44</f>
        <v>#</v>
      </c>
      <c r="F44" s="194"/>
      <c r="G44" s="284"/>
      <c r="H44" s="112"/>
      <c r="I44" s="190" t="s">
        <v>12</v>
      </c>
      <c r="J44" s="190" t="s">
        <v>13</v>
      </c>
      <c r="K44" s="57"/>
      <c r="L44" s="57"/>
      <c r="M44" s="56"/>
    </row>
    <row r="45" spans="2:13" ht="21" customHeight="1">
      <c r="B45" s="6">
        <f t="shared" si="0"/>
        <v>36</v>
      </c>
      <c r="C45" s="368" t="str">
        <f>'②出艇申告記録用紙 _別紙５'!C45</f>
        <v>Momo</v>
      </c>
      <c r="D45" s="369">
        <f>'②出艇申告記録用紙 _別紙５'!D45</f>
        <v>0</v>
      </c>
      <c r="E45" s="51">
        <f>'②出艇申告記録用紙 _別紙５'!E45</f>
        <v>2986</v>
      </c>
      <c r="F45" s="194"/>
      <c r="G45" s="284"/>
      <c r="H45" s="112"/>
      <c r="I45" s="190" t="s">
        <v>12</v>
      </c>
      <c r="J45" s="190" t="s">
        <v>13</v>
      </c>
      <c r="K45" s="57"/>
      <c r="L45" s="57"/>
      <c r="M45" s="56"/>
    </row>
    <row r="46" spans="2:13" ht="21" customHeight="1">
      <c r="B46" s="6">
        <f t="shared" si="0"/>
        <v>37</v>
      </c>
      <c r="C46" s="368" t="str">
        <f>'②出艇申告記録用紙 _別紙５'!C46</f>
        <v>東京都市大学</v>
      </c>
      <c r="D46" s="369">
        <f>'②出艇申告記録用紙 _別紙５'!D46</f>
        <v>0</v>
      </c>
      <c r="E46" s="51" t="str">
        <f>'②出艇申告記録用紙 _別紙５'!E46</f>
        <v>#</v>
      </c>
      <c r="F46" s="194"/>
      <c r="G46" s="284"/>
      <c r="H46" s="112"/>
      <c r="I46" s="190" t="s">
        <v>12</v>
      </c>
      <c r="J46" s="190" t="s">
        <v>13</v>
      </c>
      <c r="K46" s="57"/>
      <c r="L46" s="57"/>
      <c r="M46" s="56"/>
    </row>
    <row r="47" spans="2:13" ht="21" customHeight="1">
      <c r="B47" s="6">
        <f t="shared" si="0"/>
        <v>38</v>
      </c>
      <c r="C47" s="368" t="str">
        <f>'②出艇申告記録用紙 _別紙５'!C47</f>
        <v>ヤマハ３０（桃）</v>
      </c>
      <c r="D47" s="369">
        <f>'②出艇申告記録用紙 _別紙５'!D47</f>
        <v>0</v>
      </c>
      <c r="E47" s="51" t="str">
        <f>'②出艇申告記録用紙 _別紙５'!E47</f>
        <v>#</v>
      </c>
      <c r="F47" s="194"/>
      <c r="G47" s="284"/>
      <c r="H47" s="112"/>
      <c r="I47" s="190" t="s">
        <v>12</v>
      </c>
      <c r="J47" s="190" t="s">
        <v>13</v>
      </c>
      <c r="K47" s="57"/>
      <c r="L47" s="57"/>
      <c r="M47" s="56"/>
    </row>
    <row r="48" spans="2:13" ht="21" customHeight="1">
      <c r="B48" s="6">
        <f t="shared" si="0"/>
        <v>39</v>
      </c>
      <c r="C48" s="368" t="str">
        <f>'②出艇申告記録用紙 _別紙５'!C48</f>
        <v>パイオニア８</v>
      </c>
      <c r="D48" s="369">
        <f>'②出艇申告記録用紙 _別紙５'!D48</f>
        <v>0</v>
      </c>
      <c r="E48" s="51">
        <f>'②出艇申告記録用紙 _別紙５'!E48</f>
        <v>6698</v>
      </c>
      <c r="F48" s="194"/>
      <c r="G48" s="284"/>
      <c r="H48" s="112"/>
      <c r="I48" s="190" t="s">
        <v>12</v>
      </c>
      <c r="J48" s="190" t="s">
        <v>13</v>
      </c>
      <c r="K48" s="57"/>
      <c r="L48" s="57"/>
      <c r="M48" s="56"/>
    </row>
    <row r="49" spans="2:13" ht="21" customHeight="1" thickBot="1">
      <c r="B49" s="6">
        <f t="shared" si="0"/>
        <v>40</v>
      </c>
      <c r="C49" s="381"/>
      <c r="D49" s="382"/>
      <c r="E49" s="64"/>
      <c r="F49" s="195"/>
      <c r="G49" s="285"/>
      <c r="H49" s="114"/>
      <c r="I49" s="70" t="s">
        <v>12</v>
      </c>
      <c r="J49" s="70" t="s">
        <v>13</v>
      </c>
      <c r="K49" s="66"/>
      <c r="L49" s="68"/>
      <c r="M49" s="56"/>
    </row>
    <row r="50" spans="2:13" ht="23.25" customHeight="1" thickTop="1" thickBot="1">
      <c r="C50" s="361" t="s">
        <v>8</v>
      </c>
      <c r="D50" s="362"/>
      <c r="E50" s="115"/>
      <c r="F50" s="196"/>
      <c r="G50" s="117"/>
      <c r="H50" s="116"/>
      <c r="I50" s="70" t="s">
        <v>3</v>
      </c>
      <c r="J50" s="70" t="s">
        <v>13</v>
      </c>
      <c r="K50" s="73"/>
      <c r="L50" s="74"/>
    </row>
    <row r="51" spans="2:13" ht="16.5" customHeight="1" thickTop="1"/>
    <row r="52" spans="2:13" ht="16.5" customHeight="1"/>
    <row r="53" spans="2:13" ht="16.5" customHeight="1"/>
    <row r="54" spans="2:13" ht="16.5" customHeight="1"/>
    <row r="55" spans="2:13" ht="16.5" customHeight="1"/>
    <row r="56" spans="2:13" ht="16.5" customHeight="1"/>
    <row r="57" spans="2:13" ht="16.5" customHeight="1"/>
    <row r="58" spans="2:13" ht="16.5" customHeight="1"/>
    <row r="59" spans="2:13" ht="16.5" customHeight="1"/>
  </sheetData>
  <mergeCells count="45">
    <mergeCell ref="C9:D9"/>
    <mergeCell ref="C50:D50"/>
    <mergeCell ref="K9:L9"/>
    <mergeCell ref="F9:H9"/>
    <mergeCell ref="E4:F4"/>
    <mergeCell ref="C34:D34"/>
    <mergeCell ref="C48:D48"/>
    <mergeCell ref="C33:D33"/>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5:D35"/>
    <mergeCell ref="C36:D36"/>
    <mergeCell ref="C37:D37"/>
    <mergeCell ref="C38:D38"/>
    <mergeCell ref="C39:D39"/>
    <mergeCell ref="C45:D45"/>
    <mergeCell ref="C46:D46"/>
    <mergeCell ref="C47:D47"/>
    <mergeCell ref="C49:D49"/>
    <mergeCell ref="C40:D40"/>
    <mergeCell ref="C41:D41"/>
    <mergeCell ref="C42:D42"/>
    <mergeCell ref="C43:D43"/>
    <mergeCell ref="C44:D44"/>
  </mergeCells>
  <phoneticPr fontId="2"/>
  <printOptions horizontalCentered="1"/>
  <pageMargins left="0.23622047244094491" right="0.23622047244094491" top="0.74803149606299213" bottom="0.74803149606299213" header="0.31496062992125984" footer="0.31496062992125984"/>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L46"/>
  <sheetViews>
    <sheetView showGridLines="0" zoomScaleNormal="100" zoomScaleSheetLayoutView="100" workbookViewId="0"/>
  </sheetViews>
  <sheetFormatPr defaultRowHeight="18.75"/>
  <cols>
    <col min="1" max="1" width="1.625" style="20" customWidth="1"/>
    <col min="2" max="2" width="3.625" style="20" customWidth="1"/>
    <col min="3" max="3" width="2.25" style="20" customWidth="1"/>
    <col min="4" max="4" width="30.625" style="20" customWidth="1"/>
    <col min="5" max="5" width="8.25" style="20" customWidth="1"/>
    <col min="6" max="6" width="7" style="20" customWidth="1"/>
    <col min="7" max="7" width="8.125" style="20" customWidth="1"/>
    <col min="8" max="8" width="9.375" style="20" customWidth="1"/>
    <col min="9" max="9" width="15.5" style="20" bestFit="1" customWidth="1"/>
    <col min="10" max="11" width="10.625" style="20" customWidth="1"/>
    <col min="12" max="12" width="20.625" style="20" customWidth="1"/>
    <col min="13" max="16384" width="9" style="20"/>
  </cols>
  <sheetData>
    <row r="1" spans="2:12" ht="9.9499999999999993" customHeight="1"/>
    <row r="2" spans="2:12" ht="25.5">
      <c r="B2" s="197"/>
      <c r="D2" s="198">
        <f>'②出艇申告記録用紙 _別紙５'!D2</f>
        <v>45669</v>
      </c>
      <c r="E2" s="390" t="str">
        <f>①入力・出力の手順!G14</f>
        <v>新春レガッタ</v>
      </c>
      <c r="F2" s="390"/>
      <c r="G2" s="390"/>
      <c r="H2" s="390"/>
      <c r="I2" s="121" t="s">
        <v>65</v>
      </c>
      <c r="K2" s="180" t="s">
        <v>82</v>
      </c>
      <c r="L2" s="199">
        <f>①入力・出力の手順!D14</f>
        <v>45669</v>
      </c>
    </row>
    <row r="3" spans="2:12" ht="15" customHeight="1">
      <c r="B3" s="197"/>
      <c r="K3" s="180" t="s">
        <v>83</v>
      </c>
      <c r="L3" s="200" t="s">
        <v>227</v>
      </c>
    </row>
    <row r="4" spans="2:12">
      <c r="D4" s="201" t="s">
        <v>84</v>
      </c>
      <c r="J4" s="202" t="s">
        <v>99</v>
      </c>
      <c r="K4" s="203" t="s">
        <v>98</v>
      </c>
      <c r="L4" s="204" t="s">
        <v>245</v>
      </c>
    </row>
    <row r="5" spans="2:12" ht="25.5">
      <c r="B5" s="197"/>
      <c r="J5" s="398"/>
      <c r="K5" s="398"/>
      <c r="L5" s="400" t="str">
        <f>①入力・出力の手順!H14</f>
        <v>（ココペリ）</v>
      </c>
    </row>
    <row r="6" spans="2:12" ht="25.5">
      <c r="B6" s="197"/>
      <c r="J6" s="399"/>
      <c r="K6" s="399"/>
      <c r="L6" s="401"/>
    </row>
    <row r="7" spans="2:12" ht="6" customHeight="1">
      <c r="I7" s="205"/>
      <c r="L7" s="180"/>
    </row>
    <row r="8" spans="2:12" ht="18" customHeight="1">
      <c r="B8" s="206"/>
      <c r="C8" s="391" t="s">
        <v>28</v>
      </c>
      <c r="D8" s="392"/>
      <c r="E8" s="392"/>
      <c r="F8" s="392"/>
      <c r="G8" s="392"/>
      <c r="H8" s="393"/>
      <c r="I8" s="207" t="s">
        <v>29</v>
      </c>
      <c r="J8" s="394" t="s">
        <v>30</v>
      </c>
      <c r="K8" s="392"/>
      <c r="L8" s="395"/>
    </row>
    <row r="9" spans="2:12" ht="20.100000000000001" customHeight="1">
      <c r="B9" s="158" t="s">
        <v>31</v>
      </c>
      <c r="C9" s="208" t="s">
        <v>250</v>
      </c>
      <c r="D9" s="209"/>
      <c r="E9" s="210">
        <v>3000</v>
      </c>
      <c r="F9" s="211" t="s">
        <v>32</v>
      </c>
      <c r="G9" s="212">
        <v>14</v>
      </c>
      <c r="H9" s="213" t="s">
        <v>33</v>
      </c>
      <c r="I9" s="214">
        <f>E9*G9</f>
        <v>42000</v>
      </c>
      <c r="J9" s="209"/>
      <c r="K9" s="209"/>
      <c r="L9" s="215"/>
    </row>
    <row r="10" spans="2:12" ht="20.100000000000001" customHeight="1">
      <c r="B10" s="175"/>
      <c r="C10" s="216" t="s">
        <v>251</v>
      </c>
      <c r="D10" s="217"/>
      <c r="E10" s="218">
        <v>4000</v>
      </c>
      <c r="F10" s="113" t="s">
        <v>32</v>
      </c>
      <c r="G10" s="219">
        <v>0</v>
      </c>
      <c r="H10" s="220" t="s">
        <v>34</v>
      </c>
      <c r="I10" s="221">
        <f>E10*G10</f>
        <v>0</v>
      </c>
      <c r="J10" s="217"/>
      <c r="K10" s="217"/>
      <c r="L10" s="222"/>
    </row>
    <row r="11" spans="2:12" ht="20.100000000000001" customHeight="1">
      <c r="B11" s="175" t="s">
        <v>35</v>
      </c>
      <c r="C11" s="223" t="s">
        <v>256</v>
      </c>
      <c r="D11" s="224"/>
      <c r="E11" s="225">
        <v>1000</v>
      </c>
      <c r="F11" s="82" t="s">
        <v>36</v>
      </c>
      <c r="G11" s="226">
        <v>53</v>
      </c>
      <c r="H11" s="227"/>
      <c r="I11" s="228">
        <f>E11*G11</f>
        <v>53000</v>
      </c>
      <c r="J11" s="224"/>
      <c r="K11" s="224"/>
      <c r="L11" s="229"/>
    </row>
    <row r="12" spans="2:12" ht="20.100000000000001" customHeight="1">
      <c r="B12" s="175"/>
      <c r="C12" s="230"/>
      <c r="D12" s="231"/>
      <c r="E12" s="232"/>
      <c r="F12" s="231"/>
      <c r="G12" s="231"/>
      <c r="H12" s="233"/>
      <c r="I12" s="234"/>
      <c r="J12" s="231" t="s">
        <v>248</v>
      </c>
      <c r="K12" s="231"/>
      <c r="L12" s="235"/>
    </row>
    <row r="13" spans="2:12" ht="20.100000000000001" customHeight="1">
      <c r="B13" s="167"/>
      <c r="C13" s="167" t="s">
        <v>37</v>
      </c>
      <c r="D13" s="168"/>
      <c r="E13" s="168"/>
      <c r="F13" s="168"/>
      <c r="G13" s="168"/>
      <c r="H13" s="168"/>
      <c r="I13" s="236">
        <f>SUM(I9:I12)</f>
        <v>95000</v>
      </c>
      <c r="J13" s="168"/>
      <c r="K13" s="168"/>
      <c r="L13" s="169"/>
    </row>
    <row r="14" spans="2:12" ht="24" customHeight="1">
      <c r="B14" s="175"/>
      <c r="C14" s="396" t="s">
        <v>38</v>
      </c>
      <c r="D14" s="397"/>
      <c r="E14" s="159"/>
      <c r="F14" s="159"/>
      <c r="G14" s="159"/>
      <c r="H14" s="159"/>
      <c r="I14" s="238">
        <v>20000</v>
      </c>
      <c r="J14" s="126" t="s">
        <v>39</v>
      </c>
      <c r="K14" s="127"/>
      <c r="L14" s="128"/>
    </row>
    <row r="15" spans="2:12" ht="24" customHeight="1">
      <c r="B15" s="175"/>
      <c r="C15" s="223" t="s">
        <v>40</v>
      </c>
      <c r="D15" s="224"/>
      <c r="E15" s="224"/>
      <c r="F15" s="224"/>
      <c r="G15" s="224"/>
      <c r="H15" s="224"/>
      <c r="I15" s="228">
        <v>10000</v>
      </c>
      <c r="J15" s="129"/>
      <c r="K15" s="124"/>
      <c r="L15" s="125"/>
    </row>
    <row r="16" spans="2:12" ht="20.100000000000001" customHeight="1">
      <c r="B16" s="175" t="s">
        <v>41</v>
      </c>
      <c r="C16" s="223" t="s">
        <v>42</v>
      </c>
      <c r="D16" s="239"/>
      <c r="E16" s="224"/>
      <c r="F16" s="224"/>
      <c r="G16" s="224"/>
      <c r="H16" s="224"/>
      <c r="I16" s="240">
        <v>0</v>
      </c>
      <c r="J16" s="123" t="s">
        <v>43</v>
      </c>
      <c r="K16" s="124"/>
      <c r="L16" s="125"/>
    </row>
    <row r="17" spans="2:12" ht="20.100000000000001" customHeight="1">
      <c r="B17" s="175" t="s">
        <v>44</v>
      </c>
      <c r="C17" s="223" t="s">
        <v>257</v>
      </c>
      <c r="D17" s="224"/>
      <c r="E17" s="224"/>
      <c r="F17" s="224"/>
      <c r="G17" s="224"/>
      <c r="H17" s="224"/>
      <c r="I17" s="241"/>
      <c r="J17" s="224"/>
      <c r="K17" s="224"/>
      <c r="L17" s="229"/>
    </row>
    <row r="18" spans="2:12" ht="20.100000000000001" customHeight="1">
      <c r="B18" s="175"/>
      <c r="C18" s="223" t="s">
        <v>45</v>
      </c>
      <c r="D18" s="224" t="s">
        <v>46</v>
      </c>
      <c r="E18" s="224"/>
      <c r="F18" s="224"/>
      <c r="G18" s="224"/>
      <c r="H18" s="224"/>
      <c r="I18" s="240"/>
      <c r="J18" s="242" t="s">
        <v>246</v>
      </c>
      <c r="K18" s="224"/>
      <c r="L18" s="229"/>
    </row>
    <row r="19" spans="2:12" ht="20.100000000000001" customHeight="1">
      <c r="B19" s="175"/>
      <c r="C19" s="223" t="s">
        <v>47</v>
      </c>
      <c r="D19" s="226" t="s">
        <v>95</v>
      </c>
      <c r="E19" s="226"/>
      <c r="F19" s="226"/>
      <c r="G19" s="226"/>
      <c r="H19" s="226"/>
      <c r="I19" s="240"/>
      <c r="J19" s="224"/>
      <c r="K19" s="224"/>
      <c r="L19" s="229"/>
    </row>
    <row r="20" spans="2:12" ht="20.100000000000001" customHeight="1">
      <c r="B20" s="175"/>
      <c r="C20" s="223" t="s">
        <v>48</v>
      </c>
      <c r="D20" s="243" t="s">
        <v>96</v>
      </c>
      <c r="E20" s="226"/>
      <c r="F20" s="226"/>
      <c r="G20" s="226"/>
      <c r="H20" s="226"/>
      <c r="I20" s="240"/>
      <c r="J20" s="224"/>
      <c r="K20" s="224"/>
      <c r="L20" s="229"/>
    </row>
    <row r="21" spans="2:12" ht="20.100000000000001" customHeight="1">
      <c r="B21" s="175"/>
      <c r="C21" s="223" t="s">
        <v>49</v>
      </c>
      <c r="D21" s="226" t="s">
        <v>97</v>
      </c>
      <c r="E21" s="226"/>
      <c r="F21" s="226"/>
      <c r="G21" s="226"/>
      <c r="H21" s="226"/>
      <c r="I21" s="240"/>
      <c r="J21" s="224"/>
      <c r="K21" s="224"/>
      <c r="L21" s="229"/>
    </row>
    <row r="22" spans="2:12" ht="20.100000000000001" customHeight="1">
      <c r="B22" s="175"/>
      <c r="C22" s="223" t="s">
        <v>50</v>
      </c>
      <c r="D22" s="226"/>
      <c r="E22" s="226"/>
      <c r="F22" s="226"/>
      <c r="G22" s="226"/>
      <c r="H22" s="226"/>
      <c r="I22" s="240"/>
      <c r="J22" s="224"/>
      <c r="K22" s="224"/>
      <c r="L22" s="229"/>
    </row>
    <row r="23" spans="2:12" ht="20.100000000000001" customHeight="1">
      <c r="B23" s="175"/>
      <c r="C23" s="223" t="s">
        <v>51</v>
      </c>
      <c r="D23" s="219"/>
      <c r="E23" s="226"/>
      <c r="F23" s="226"/>
      <c r="G23" s="226"/>
      <c r="H23" s="226"/>
      <c r="I23" s="240"/>
      <c r="J23" s="224"/>
      <c r="K23" s="224"/>
      <c r="L23" s="229"/>
    </row>
    <row r="24" spans="2:12" ht="20.100000000000001" customHeight="1">
      <c r="B24" s="175"/>
      <c r="C24" s="223" t="s">
        <v>52</v>
      </c>
      <c r="D24" s="226"/>
      <c r="E24" s="226"/>
      <c r="F24" s="226"/>
      <c r="G24" s="226"/>
      <c r="H24" s="226"/>
      <c r="I24" s="240"/>
      <c r="J24" s="224"/>
      <c r="K24" s="224"/>
      <c r="L24" s="229"/>
    </row>
    <row r="25" spans="2:12" ht="20.100000000000001" customHeight="1">
      <c r="B25" s="175"/>
      <c r="C25" s="223" t="s">
        <v>53</v>
      </c>
      <c r="D25" s="226"/>
      <c r="E25" s="226"/>
      <c r="F25" s="226"/>
      <c r="G25" s="226"/>
      <c r="H25" s="226"/>
      <c r="I25" s="240"/>
      <c r="J25" s="224"/>
      <c r="K25" s="224"/>
      <c r="L25" s="229"/>
    </row>
    <row r="26" spans="2:12" ht="20.100000000000001" customHeight="1">
      <c r="B26" s="175"/>
      <c r="C26" s="223" t="s">
        <v>54</v>
      </c>
      <c r="D26" s="226"/>
      <c r="E26" s="226"/>
      <c r="F26" s="226"/>
      <c r="G26" s="226"/>
      <c r="H26" s="226"/>
      <c r="I26" s="240"/>
      <c r="J26" s="224"/>
      <c r="K26" s="224"/>
      <c r="L26" s="229"/>
    </row>
    <row r="27" spans="2:12" ht="20.100000000000001" customHeight="1">
      <c r="B27" s="175"/>
      <c r="C27" s="230" t="s">
        <v>284</v>
      </c>
      <c r="D27" s="244"/>
      <c r="E27" s="244"/>
      <c r="F27" s="244"/>
      <c r="G27" s="244"/>
      <c r="H27" s="244"/>
      <c r="I27" s="245"/>
      <c r="J27" s="231"/>
      <c r="K27" s="231"/>
      <c r="L27" s="235"/>
    </row>
    <row r="28" spans="2:12" ht="20.100000000000001" customHeight="1" thickBot="1">
      <c r="B28" s="246"/>
      <c r="C28" s="246" t="s">
        <v>55</v>
      </c>
      <c r="D28" s="73"/>
      <c r="E28" s="73"/>
      <c r="F28" s="73"/>
      <c r="G28" s="73"/>
      <c r="H28" s="73"/>
      <c r="I28" s="247">
        <f>SUM(I14:I27)</f>
        <v>30000</v>
      </c>
      <c r="J28" s="73"/>
      <c r="K28" s="73"/>
      <c r="L28" s="248"/>
    </row>
    <row r="29" spans="2:12" ht="20.100000000000001" customHeight="1" thickTop="1">
      <c r="B29" s="167"/>
      <c r="C29" s="168" t="s">
        <v>56</v>
      </c>
      <c r="D29" s="168"/>
      <c r="E29" s="168"/>
      <c r="F29" s="168"/>
      <c r="G29" s="168"/>
      <c r="H29" s="168"/>
      <c r="I29" s="236">
        <f>I13-I28</f>
        <v>65000</v>
      </c>
      <c r="J29" s="168"/>
      <c r="K29" s="168"/>
      <c r="L29" s="169"/>
    </row>
    <row r="30" spans="2:12" ht="20.100000000000001" customHeight="1">
      <c r="B30" s="163"/>
      <c r="C30" s="164" t="s">
        <v>57</v>
      </c>
      <c r="D30" s="164"/>
      <c r="E30" s="164"/>
      <c r="F30" s="164"/>
      <c r="G30" s="164"/>
      <c r="H30" s="164"/>
      <c r="I30" s="249">
        <f>I29+I15</f>
        <v>75000</v>
      </c>
      <c r="J30" s="164"/>
      <c r="K30" s="164"/>
      <c r="L30" s="166"/>
    </row>
    <row r="31" spans="2:12" ht="20.100000000000001" customHeight="1">
      <c r="B31" s="180" t="s">
        <v>89</v>
      </c>
      <c r="C31" s="20" t="s">
        <v>58</v>
      </c>
      <c r="I31" s="250"/>
    </row>
    <row r="32" spans="2:12" ht="20.100000000000001" customHeight="1">
      <c r="C32" s="20" t="s">
        <v>253</v>
      </c>
      <c r="I32" s="250"/>
    </row>
    <row r="33" spans="2:12" ht="20.100000000000001" customHeight="1">
      <c r="B33" s="20" t="s">
        <v>85</v>
      </c>
    </row>
    <row r="34" spans="2:12" ht="20.100000000000001" customHeight="1">
      <c r="B34" s="20" t="s">
        <v>60</v>
      </c>
    </row>
    <row r="35" spans="2:12" ht="20.100000000000001" customHeight="1">
      <c r="B35" s="20" t="s">
        <v>59</v>
      </c>
    </row>
    <row r="36" spans="2:12" ht="20.100000000000001" customHeight="1">
      <c r="B36" s="20" t="s">
        <v>86</v>
      </c>
    </row>
    <row r="37" spans="2:12" ht="20.100000000000001" customHeight="1">
      <c r="C37" s="20" t="s">
        <v>252</v>
      </c>
    </row>
    <row r="38" spans="2:12" ht="20.100000000000001" customHeight="1">
      <c r="B38" s="180" t="s">
        <v>88</v>
      </c>
      <c r="C38" s="20" t="s">
        <v>92</v>
      </c>
    </row>
    <row r="39" spans="2:12">
      <c r="B39" s="389" t="s">
        <v>116</v>
      </c>
      <c r="C39" s="389"/>
      <c r="D39" s="389"/>
      <c r="E39" s="389"/>
      <c r="F39" s="389"/>
      <c r="G39" s="389"/>
      <c r="H39" s="389"/>
      <c r="I39" s="389"/>
      <c r="J39" s="389"/>
      <c r="K39" s="389"/>
      <c r="L39" s="389"/>
    </row>
    <row r="40" spans="2:12" ht="20.100000000000001" customHeight="1">
      <c r="B40" s="389" t="s">
        <v>63</v>
      </c>
      <c r="C40" s="389"/>
      <c r="D40" s="389"/>
      <c r="E40" s="389"/>
      <c r="F40" s="389"/>
      <c r="G40" s="389"/>
      <c r="H40" s="389"/>
      <c r="I40" s="389"/>
      <c r="J40" s="389"/>
      <c r="K40" s="389"/>
      <c r="L40" s="389"/>
    </row>
    <row r="41" spans="2:12" ht="20.100000000000001" customHeight="1">
      <c r="B41" s="180" t="s">
        <v>87</v>
      </c>
      <c r="C41" s="119" t="s">
        <v>90</v>
      </c>
      <c r="D41" s="119"/>
      <c r="E41" s="119"/>
      <c r="F41" s="119"/>
      <c r="G41" s="119"/>
      <c r="H41" s="119"/>
      <c r="I41" s="119"/>
      <c r="J41" s="119"/>
      <c r="K41" s="119"/>
      <c r="L41" s="118"/>
    </row>
    <row r="42" spans="2:12" ht="20.100000000000001" customHeight="1">
      <c r="B42" s="20" t="s">
        <v>61</v>
      </c>
    </row>
    <row r="43" spans="2:12" ht="20.100000000000001" customHeight="1">
      <c r="B43" s="20" t="s">
        <v>62</v>
      </c>
    </row>
    <row r="44" spans="2:12" ht="13.5" customHeight="1">
      <c r="B44" s="120" t="s">
        <v>91</v>
      </c>
      <c r="C44" s="120"/>
      <c r="D44" s="120"/>
      <c r="E44" s="120"/>
      <c r="F44" s="120"/>
      <c r="G44" s="120"/>
      <c r="H44" s="120"/>
      <c r="I44" s="120"/>
      <c r="J44" s="120"/>
      <c r="K44" s="120"/>
      <c r="L44" s="120"/>
    </row>
    <row r="45" spans="2:12" ht="16.5" customHeight="1"/>
    <row r="46" spans="2:12">
      <c r="L46" s="180" t="s">
        <v>64</v>
      </c>
    </row>
  </sheetData>
  <mergeCells count="9">
    <mergeCell ref="B40:L40"/>
    <mergeCell ref="E2:H2"/>
    <mergeCell ref="C8:H8"/>
    <mergeCell ref="J8:L8"/>
    <mergeCell ref="C14:D14"/>
    <mergeCell ref="B39:L39"/>
    <mergeCell ref="J5:J6"/>
    <mergeCell ref="K5:K6"/>
    <mergeCell ref="L5:L6"/>
  </mergeCells>
  <phoneticPr fontId="3"/>
  <printOptions horizontalCentered="1"/>
  <pageMargins left="0.23622047244094491" right="0.23622047244094491" top="0.74803149606299213" bottom="0.74803149606299213" header="0.31496062992125984" footer="0.31496062992125984"/>
  <pageSetup paperSize="9" scale="7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87"/>
  <sheetViews>
    <sheetView showGridLines="0" workbookViewId="0"/>
  </sheetViews>
  <sheetFormatPr defaultColWidth="9" defaultRowHeight="18.75"/>
  <cols>
    <col min="1" max="1" width="1.625" style="20" customWidth="1"/>
    <col min="2" max="2" width="13.25" style="20" customWidth="1"/>
    <col min="3" max="3" width="9.5" style="20" customWidth="1"/>
    <col min="4" max="4" width="6.375" style="20" customWidth="1"/>
    <col min="5" max="5" width="18.875" style="20" customWidth="1"/>
    <col min="6" max="6" width="5.625" style="20" customWidth="1"/>
    <col min="7" max="7" width="7.25" style="20" customWidth="1"/>
    <col min="8" max="8" width="12.75" style="20" customWidth="1"/>
    <col min="9" max="9" width="12.5" style="20" customWidth="1"/>
    <col min="10" max="16384" width="9" style="20"/>
  </cols>
  <sheetData>
    <row r="1" spans="2:9" ht="9.9499999999999993" customHeight="1"/>
    <row r="2" spans="2:9">
      <c r="D2" s="288" t="s">
        <v>124</v>
      </c>
      <c r="E2" s="130"/>
      <c r="F2" s="130"/>
      <c r="G2" s="130"/>
      <c r="H2" s="130"/>
    </row>
    <row r="3" spans="2:9" ht="15" customHeight="1" thickBot="1"/>
    <row r="4" spans="2:9" ht="18" customHeight="1">
      <c r="B4" s="402" t="s">
        <v>125</v>
      </c>
      <c r="C4" s="403"/>
      <c r="D4" s="403"/>
      <c r="E4" s="404"/>
      <c r="F4" s="405" t="s">
        <v>126</v>
      </c>
      <c r="G4" s="403"/>
      <c r="H4" s="404"/>
      <c r="I4" s="131" t="s">
        <v>127</v>
      </c>
    </row>
    <row r="5" spans="2:9" ht="18" customHeight="1" thickBot="1">
      <c r="B5" s="132" t="s">
        <v>128</v>
      </c>
      <c r="C5" s="133"/>
      <c r="D5" s="133"/>
      <c r="E5" s="133" t="s">
        <v>129</v>
      </c>
      <c r="F5" s="406"/>
      <c r="G5" s="407"/>
      <c r="H5" s="408"/>
      <c r="I5" s="136"/>
    </row>
    <row r="6" spans="2:9" ht="18" customHeight="1">
      <c r="B6" s="137" t="s">
        <v>130</v>
      </c>
      <c r="C6" s="138"/>
      <c r="D6" s="139"/>
      <c r="E6" s="140" t="s">
        <v>131</v>
      </c>
      <c r="F6" s="138"/>
      <c r="G6" s="139"/>
      <c r="H6" s="409" t="s">
        <v>132</v>
      </c>
      <c r="I6" s="410"/>
    </row>
    <row r="7" spans="2:9" ht="18" customHeight="1" thickBot="1">
      <c r="B7" s="141"/>
      <c r="C7" s="142"/>
      <c r="D7" s="143"/>
      <c r="E7" s="144"/>
      <c r="F7" s="142"/>
      <c r="G7" s="143"/>
      <c r="H7" s="144"/>
      <c r="I7" s="145"/>
    </row>
    <row r="8" spans="2:9" ht="18" customHeight="1">
      <c r="B8" s="146" t="s">
        <v>133</v>
      </c>
      <c r="C8" s="147"/>
      <c r="D8" s="147"/>
      <c r="E8" s="147"/>
      <c r="F8" s="147"/>
      <c r="G8" s="147"/>
      <c r="H8" s="147"/>
      <c r="I8" s="148"/>
    </row>
    <row r="9" spans="2:9" ht="18" customHeight="1">
      <c r="B9" s="146" t="s">
        <v>258</v>
      </c>
      <c r="C9" s="147"/>
      <c r="D9" s="147"/>
      <c r="E9" s="147"/>
      <c r="F9" s="147" t="s">
        <v>259</v>
      </c>
      <c r="G9" s="147"/>
      <c r="H9" s="147"/>
      <c r="I9" s="148"/>
    </row>
    <row r="10" spans="2:9" ht="18" customHeight="1">
      <c r="B10" s="146" t="s">
        <v>260</v>
      </c>
      <c r="C10" s="147"/>
      <c r="D10" s="147"/>
      <c r="E10" s="147"/>
      <c r="F10" s="147" t="s">
        <v>261</v>
      </c>
      <c r="G10" s="147"/>
      <c r="H10" s="147"/>
      <c r="I10" s="148"/>
    </row>
    <row r="11" spans="2:9" ht="18" customHeight="1" thickBot="1">
      <c r="B11" s="146" t="s">
        <v>262</v>
      </c>
      <c r="C11" s="147"/>
      <c r="D11" s="147"/>
      <c r="E11" s="147"/>
      <c r="F11" s="147" t="s">
        <v>263</v>
      </c>
      <c r="G11" s="147"/>
      <c r="H11" s="147"/>
      <c r="I11" s="148"/>
    </row>
    <row r="12" spans="2:9" ht="18" customHeight="1">
      <c r="B12" s="415" t="s">
        <v>134</v>
      </c>
      <c r="C12" s="416"/>
      <c r="D12" s="416"/>
      <c r="E12" s="416"/>
      <c r="F12" s="416"/>
      <c r="G12" s="416"/>
      <c r="H12" s="416"/>
      <c r="I12" s="417"/>
    </row>
    <row r="13" spans="2:9" ht="18" customHeight="1">
      <c r="B13" s="418" t="s">
        <v>135</v>
      </c>
      <c r="C13" s="413"/>
      <c r="D13" s="411" t="s">
        <v>136</v>
      </c>
      <c r="E13" s="413"/>
      <c r="F13" s="419" t="s">
        <v>137</v>
      </c>
      <c r="G13" s="411" t="s">
        <v>138</v>
      </c>
      <c r="H13" s="412"/>
      <c r="I13" s="414"/>
    </row>
    <row r="14" spans="2:9" ht="18" customHeight="1">
      <c r="B14" s="422"/>
      <c r="C14" s="423"/>
      <c r="D14" s="426"/>
      <c r="E14" s="423"/>
      <c r="F14" s="420"/>
      <c r="G14" s="428"/>
      <c r="H14" s="428"/>
      <c r="I14" s="429"/>
    </row>
    <row r="15" spans="2:9" ht="18" customHeight="1">
      <c r="B15" s="424"/>
      <c r="C15" s="425"/>
      <c r="D15" s="427"/>
      <c r="E15" s="425"/>
      <c r="F15" s="421"/>
      <c r="G15" s="430"/>
      <c r="H15" s="430"/>
      <c r="I15" s="431"/>
    </row>
    <row r="16" spans="2:9" ht="18" customHeight="1">
      <c r="B16" s="149" t="s">
        <v>139</v>
      </c>
      <c r="C16" s="411" t="s">
        <v>140</v>
      </c>
      <c r="D16" s="412"/>
      <c r="E16" s="412"/>
      <c r="F16" s="412"/>
      <c r="G16" s="413"/>
      <c r="H16" s="411" t="s">
        <v>141</v>
      </c>
      <c r="I16" s="414"/>
    </row>
    <row r="17" spans="2:9" ht="18" customHeight="1" thickBot="1">
      <c r="B17" s="150"/>
      <c r="C17" s="439"/>
      <c r="D17" s="441"/>
      <c r="E17" s="441"/>
      <c r="F17" s="441"/>
      <c r="G17" s="442"/>
      <c r="H17" s="439"/>
      <c r="I17" s="440"/>
    </row>
    <row r="18" spans="2:9" ht="18" customHeight="1">
      <c r="B18" s="422" t="s">
        <v>142</v>
      </c>
      <c r="C18" s="430"/>
      <c r="D18" s="430"/>
      <c r="E18" s="430"/>
      <c r="F18" s="430"/>
      <c r="G18" s="430"/>
      <c r="H18" s="430"/>
      <c r="I18" s="431"/>
    </row>
    <row r="19" spans="2:9" ht="18" customHeight="1">
      <c r="B19" s="424" t="s">
        <v>143</v>
      </c>
      <c r="C19" s="434"/>
      <c r="D19" s="425"/>
      <c r="E19" s="427" t="s">
        <v>144</v>
      </c>
      <c r="F19" s="434"/>
      <c r="G19" s="425"/>
      <c r="H19" s="427" t="s">
        <v>145</v>
      </c>
      <c r="I19" s="435"/>
    </row>
    <row r="20" spans="2:9" ht="18" customHeight="1">
      <c r="B20" s="432"/>
      <c r="C20" s="428"/>
      <c r="D20" s="433"/>
      <c r="E20" s="427"/>
      <c r="F20" s="434"/>
      <c r="G20" s="425"/>
      <c r="H20" s="427"/>
      <c r="I20" s="435"/>
    </row>
    <row r="21" spans="2:9" ht="18" customHeight="1">
      <c r="B21" s="432"/>
      <c r="C21" s="428"/>
      <c r="D21" s="433"/>
      <c r="E21" s="427"/>
      <c r="F21" s="434"/>
      <c r="G21" s="425"/>
      <c r="H21" s="427"/>
      <c r="I21" s="435"/>
    </row>
    <row r="22" spans="2:9" ht="18" customHeight="1" thickBot="1">
      <c r="B22" s="432"/>
      <c r="C22" s="428"/>
      <c r="D22" s="433"/>
      <c r="E22" s="411"/>
      <c r="F22" s="412"/>
      <c r="G22" s="413"/>
      <c r="H22" s="411"/>
      <c r="I22" s="414"/>
    </row>
    <row r="23" spans="2:9" ht="18" customHeight="1">
      <c r="B23" s="137" t="s">
        <v>146</v>
      </c>
      <c r="C23" s="138"/>
      <c r="D23" s="138"/>
      <c r="E23" s="138"/>
      <c r="F23" s="138"/>
      <c r="G23" s="138"/>
      <c r="H23" s="138"/>
      <c r="I23" s="151"/>
    </row>
    <row r="24" spans="2:9" ht="18" customHeight="1">
      <c r="B24" s="146" t="s">
        <v>147</v>
      </c>
      <c r="C24" s="147"/>
      <c r="D24" s="147"/>
      <c r="E24" s="147"/>
      <c r="F24" s="147"/>
      <c r="G24" s="147"/>
      <c r="H24" s="147"/>
      <c r="I24" s="148"/>
    </row>
    <row r="25" spans="2:9" ht="18" customHeight="1">
      <c r="B25" s="146" t="s">
        <v>148</v>
      </c>
      <c r="C25" s="147"/>
      <c r="D25" s="147"/>
      <c r="E25" s="147"/>
      <c r="F25" s="147"/>
      <c r="G25" s="147"/>
      <c r="H25" s="147"/>
      <c r="I25" s="148"/>
    </row>
    <row r="26" spans="2:9" ht="18" customHeight="1" thickBot="1">
      <c r="B26" s="141" t="s">
        <v>149</v>
      </c>
      <c r="C26" s="142"/>
      <c r="D26" s="142"/>
      <c r="E26" s="142"/>
      <c r="F26" s="142"/>
      <c r="G26" s="142"/>
      <c r="H26" s="142"/>
      <c r="I26" s="145"/>
    </row>
    <row r="27" spans="2:9" ht="18" customHeight="1">
      <c r="B27" s="146" t="s">
        <v>150</v>
      </c>
      <c r="C27" s="147"/>
      <c r="D27" s="147"/>
      <c r="E27" s="147"/>
      <c r="F27" s="152" t="s">
        <v>151</v>
      </c>
      <c r="G27" s="153" t="s">
        <v>264</v>
      </c>
      <c r="H27" s="147"/>
      <c r="I27" s="148"/>
    </row>
    <row r="28" spans="2:9" ht="18" customHeight="1">
      <c r="B28" s="146"/>
      <c r="C28" s="147"/>
      <c r="D28" s="147"/>
      <c r="E28" s="147"/>
      <c r="F28" s="152"/>
      <c r="G28" s="147"/>
      <c r="H28" s="147"/>
      <c r="I28" s="148"/>
    </row>
    <row r="29" spans="2:9" ht="18" customHeight="1">
      <c r="B29" s="146"/>
      <c r="C29" s="147"/>
      <c r="D29" s="147"/>
      <c r="E29" s="147"/>
      <c r="F29" s="152"/>
      <c r="G29" s="147"/>
      <c r="H29" s="147"/>
      <c r="I29" s="148"/>
    </row>
    <row r="30" spans="2:9" ht="18" customHeight="1">
      <c r="B30" s="146"/>
      <c r="C30" s="147"/>
      <c r="D30" s="147"/>
      <c r="E30" s="147"/>
      <c r="F30" s="152"/>
      <c r="G30" s="147"/>
      <c r="H30" s="147"/>
      <c r="I30" s="148"/>
    </row>
    <row r="31" spans="2:9" ht="18" customHeight="1">
      <c r="B31" s="146"/>
      <c r="C31" s="147"/>
      <c r="D31" s="147"/>
      <c r="E31" s="147"/>
      <c r="F31" s="152"/>
      <c r="G31" s="147"/>
      <c r="H31" s="147"/>
      <c r="I31" s="148"/>
    </row>
    <row r="32" spans="2:9" ht="18" customHeight="1">
      <c r="B32" s="146"/>
      <c r="C32" s="147"/>
      <c r="D32" s="147"/>
      <c r="E32" s="147"/>
      <c r="F32" s="152"/>
      <c r="G32" s="147"/>
      <c r="H32" s="147"/>
      <c r="I32" s="148"/>
    </row>
    <row r="33" spans="2:9" ht="18" customHeight="1">
      <c r="B33" s="146"/>
      <c r="C33" s="147"/>
      <c r="D33" s="147"/>
      <c r="E33" s="147"/>
      <c r="F33" s="152"/>
      <c r="G33" s="147"/>
      <c r="H33" s="147"/>
      <c r="I33" s="148"/>
    </row>
    <row r="34" spans="2:9" ht="18" customHeight="1">
      <c r="B34" s="146"/>
      <c r="C34" s="147"/>
      <c r="D34" s="147"/>
      <c r="E34" s="147"/>
      <c r="F34" s="152"/>
      <c r="G34" s="147"/>
      <c r="H34" s="147"/>
      <c r="I34" s="148"/>
    </row>
    <row r="35" spans="2:9" ht="18" customHeight="1">
      <c r="B35" s="146"/>
      <c r="C35" s="147"/>
      <c r="D35" s="147"/>
      <c r="E35" s="147"/>
      <c r="F35" s="152"/>
      <c r="G35" s="147"/>
      <c r="H35" s="147"/>
      <c r="I35" s="148"/>
    </row>
    <row r="36" spans="2:9" ht="18" customHeight="1">
      <c r="B36" s="146"/>
      <c r="C36" s="147"/>
      <c r="D36" s="147"/>
      <c r="E36" s="147"/>
      <c r="F36" s="152"/>
      <c r="G36" s="147"/>
      <c r="H36" s="147"/>
      <c r="I36" s="148"/>
    </row>
    <row r="37" spans="2:9" ht="18" customHeight="1">
      <c r="B37" s="146"/>
      <c r="C37" s="147"/>
      <c r="D37" s="147"/>
      <c r="E37" s="147"/>
      <c r="F37" s="152"/>
      <c r="G37" s="147"/>
      <c r="H37" s="147"/>
      <c r="I37" s="148"/>
    </row>
    <row r="38" spans="2:9" ht="18" customHeight="1">
      <c r="B38" s="146"/>
      <c r="C38" s="147"/>
      <c r="D38" s="147"/>
      <c r="E38" s="147"/>
      <c r="F38" s="152"/>
      <c r="G38" s="147"/>
      <c r="H38" s="147"/>
      <c r="I38" s="148"/>
    </row>
    <row r="39" spans="2:9" ht="18" customHeight="1" thickBot="1">
      <c r="B39" s="146"/>
      <c r="C39" s="147"/>
      <c r="D39" s="147"/>
      <c r="E39" s="147"/>
      <c r="F39" s="152"/>
      <c r="G39" s="147"/>
      <c r="H39" s="147"/>
      <c r="I39" s="148"/>
    </row>
    <row r="40" spans="2:9" ht="18" customHeight="1">
      <c r="B40" s="137" t="s">
        <v>152</v>
      </c>
      <c r="C40" s="138"/>
      <c r="D40" s="138"/>
      <c r="E40" s="138"/>
      <c r="F40" s="140" t="s">
        <v>153</v>
      </c>
      <c r="G40" s="138"/>
      <c r="H40" s="138"/>
      <c r="I40" s="151"/>
    </row>
    <row r="41" spans="2:9" ht="18" customHeight="1">
      <c r="B41" s="146"/>
      <c r="C41" s="147"/>
      <c r="D41" s="147"/>
      <c r="E41" s="147"/>
      <c r="F41" s="152"/>
      <c r="G41" s="147"/>
      <c r="H41" s="147"/>
      <c r="I41" s="148"/>
    </row>
    <row r="42" spans="2:9" ht="18" customHeight="1" thickBot="1">
      <c r="B42" s="141"/>
      <c r="C42" s="142"/>
      <c r="D42" s="142"/>
      <c r="E42" s="142"/>
      <c r="F42" s="144"/>
      <c r="G42" s="142"/>
      <c r="H42" s="142"/>
      <c r="I42" s="145"/>
    </row>
    <row r="43" spans="2:9" ht="18" customHeight="1">
      <c r="B43" s="134" t="s">
        <v>154</v>
      </c>
      <c r="C43" s="133"/>
      <c r="D43" s="133"/>
      <c r="E43" s="133"/>
      <c r="F43" s="134" t="s">
        <v>265</v>
      </c>
      <c r="G43" s="133"/>
      <c r="H43" s="133"/>
      <c r="I43" s="135"/>
    </row>
    <row r="44" spans="2:9" ht="18" customHeight="1">
      <c r="B44" s="154"/>
      <c r="C44" s="155"/>
      <c r="D44" s="155"/>
      <c r="E44" s="155"/>
      <c r="F44" s="154"/>
      <c r="G44" s="155"/>
      <c r="H44" s="155"/>
      <c r="I44" s="156"/>
    </row>
    <row r="45" spans="2:9">
      <c r="C45" s="153" t="s">
        <v>266</v>
      </c>
    </row>
    <row r="46" spans="2:9" ht="25.5">
      <c r="B46" s="157" t="s">
        <v>282</v>
      </c>
    </row>
    <row r="47" spans="2:9" ht="25.5">
      <c r="B47" s="197" t="s">
        <v>283</v>
      </c>
    </row>
    <row r="48" spans="2:9" ht="5.0999999999999996" customHeight="1"/>
    <row r="49" spans="2:9" ht="20.100000000000001" customHeight="1">
      <c r="B49" s="20" t="s">
        <v>155</v>
      </c>
    </row>
    <row r="50" spans="2:9" ht="20.100000000000001" customHeight="1">
      <c r="B50" s="158" t="s">
        <v>156</v>
      </c>
      <c r="C50" s="159"/>
      <c r="D50" s="159"/>
      <c r="E50" s="160" t="s">
        <v>267</v>
      </c>
      <c r="F50" s="161" t="s">
        <v>268</v>
      </c>
      <c r="G50" s="159"/>
      <c r="H50" s="159"/>
      <c r="I50" s="162"/>
    </row>
    <row r="51" spans="2:9" ht="20.100000000000001" customHeight="1">
      <c r="B51" s="163"/>
      <c r="C51" s="164"/>
      <c r="D51" s="164"/>
      <c r="E51" s="165"/>
      <c r="F51" s="164"/>
      <c r="G51" s="164"/>
      <c r="H51" s="164"/>
      <c r="I51" s="166"/>
    </row>
    <row r="52" spans="2:9" ht="20.100000000000001" customHeight="1">
      <c r="B52" s="167"/>
      <c r="C52" s="168"/>
      <c r="D52" s="168"/>
      <c r="E52" s="165"/>
      <c r="F52" s="168"/>
      <c r="G52" s="168"/>
      <c r="H52" s="168"/>
      <c r="I52" s="169"/>
    </row>
    <row r="53" spans="2:9" ht="5.0999999999999996" customHeight="1"/>
    <row r="54" spans="2:9" ht="20.100000000000001" customHeight="1">
      <c r="B54" s="161" t="s">
        <v>157</v>
      </c>
      <c r="C54" s="164"/>
      <c r="D54" s="164"/>
      <c r="E54" s="164"/>
      <c r="F54" s="164"/>
      <c r="G54" s="164"/>
      <c r="H54" s="164"/>
      <c r="I54" s="166"/>
    </row>
    <row r="55" spans="2:9" ht="20.100000000000001" customHeight="1">
      <c r="B55" s="170" t="s">
        <v>158</v>
      </c>
      <c r="E55" s="158" t="s">
        <v>159</v>
      </c>
      <c r="I55" s="171"/>
    </row>
    <row r="56" spans="2:9" ht="20.100000000000001" customHeight="1">
      <c r="B56" s="163"/>
      <c r="C56" s="164"/>
      <c r="D56" s="164"/>
      <c r="E56" s="163"/>
      <c r="F56" s="164"/>
      <c r="G56" s="164"/>
      <c r="H56" s="164"/>
      <c r="I56" s="166"/>
    </row>
    <row r="57" spans="2:9" ht="20.100000000000001" customHeight="1">
      <c r="B57" s="163"/>
      <c r="C57" s="164"/>
      <c r="D57" s="164"/>
      <c r="E57" s="163"/>
      <c r="F57" s="164"/>
      <c r="G57" s="164"/>
      <c r="H57" s="164"/>
      <c r="I57" s="166"/>
    </row>
    <row r="58" spans="2:9" ht="5.0999999999999996" customHeight="1"/>
    <row r="59" spans="2:9" ht="20.100000000000001" customHeight="1">
      <c r="B59" s="153" t="s">
        <v>269</v>
      </c>
    </row>
    <row r="60" spans="2:9" ht="20.100000000000001" customHeight="1">
      <c r="B60" s="436" t="s">
        <v>270</v>
      </c>
      <c r="C60" s="437"/>
      <c r="D60" s="437"/>
      <c r="E60" s="437"/>
      <c r="F60" s="437"/>
      <c r="G60" s="437"/>
      <c r="H60" s="437"/>
      <c r="I60" s="438"/>
    </row>
    <row r="61" spans="2:9" ht="20.100000000000001" customHeight="1">
      <c r="B61" s="172"/>
      <c r="C61" s="173"/>
      <c r="D61" s="173"/>
      <c r="E61" s="173"/>
      <c r="F61" s="173"/>
      <c r="G61" s="173"/>
      <c r="H61" s="173"/>
      <c r="I61" s="174"/>
    </row>
    <row r="62" spans="2:9" ht="20.100000000000001" customHeight="1">
      <c r="B62" s="172"/>
      <c r="C62" s="173"/>
      <c r="D62" s="173"/>
      <c r="E62" s="173"/>
      <c r="F62" s="173"/>
      <c r="G62" s="173"/>
      <c r="H62" s="173"/>
      <c r="I62" s="174"/>
    </row>
    <row r="63" spans="2:9" ht="20.100000000000001" customHeight="1">
      <c r="B63" s="175"/>
      <c r="I63" s="171"/>
    </row>
    <row r="64" spans="2:9" ht="20.100000000000001" customHeight="1">
      <c r="B64" s="176" t="s">
        <v>271</v>
      </c>
      <c r="C64" s="159"/>
      <c r="D64" s="159"/>
      <c r="E64" s="159"/>
      <c r="F64" s="159"/>
      <c r="G64" s="159"/>
      <c r="H64" s="159"/>
      <c r="I64" s="162"/>
    </row>
    <row r="65" spans="2:9" ht="20.100000000000001" customHeight="1">
      <c r="B65" s="175"/>
      <c r="I65" s="171"/>
    </row>
    <row r="66" spans="2:9" ht="20.100000000000001" customHeight="1">
      <c r="B66" s="175"/>
      <c r="I66" s="171"/>
    </row>
    <row r="67" spans="2:9" ht="20.100000000000001" customHeight="1">
      <c r="B67" s="167"/>
      <c r="C67" s="168"/>
      <c r="D67" s="168"/>
      <c r="E67" s="168"/>
      <c r="F67" s="168"/>
      <c r="G67" s="168"/>
      <c r="H67" s="168"/>
      <c r="I67" s="169"/>
    </row>
    <row r="68" spans="2:9" ht="20.100000000000001" customHeight="1">
      <c r="B68" s="176" t="s">
        <v>272</v>
      </c>
      <c r="C68" s="159"/>
      <c r="D68" s="159"/>
      <c r="E68" s="159"/>
      <c r="F68" s="159"/>
      <c r="G68" s="159"/>
      <c r="H68" s="159"/>
      <c r="I68" s="162"/>
    </row>
    <row r="69" spans="2:9" ht="20.100000000000001" customHeight="1">
      <c r="B69" s="175"/>
      <c r="I69" s="171"/>
    </row>
    <row r="70" spans="2:9" ht="20.100000000000001" customHeight="1">
      <c r="B70" s="175"/>
      <c r="I70" s="171"/>
    </row>
    <row r="71" spans="2:9" ht="20.100000000000001" customHeight="1">
      <c r="B71" s="175"/>
      <c r="I71" s="171"/>
    </row>
    <row r="72" spans="2:9" ht="20.100000000000001" customHeight="1">
      <c r="B72" s="175"/>
      <c r="I72" s="171"/>
    </row>
    <row r="73" spans="2:9" ht="20.100000000000001" customHeight="1">
      <c r="B73" s="175"/>
      <c r="I73" s="171"/>
    </row>
    <row r="74" spans="2:9" ht="20.100000000000001" customHeight="1">
      <c r="B74" s="175"/>
      <c r="I74" s="171"/>
    </row>
    <row r="75" spans="2:9" ht="20.100000000000001" customHeight="1">
      <c r="B75" s="175"/>
      <c r="I75" s="171"/>
    </row>
    <row r="76" spans="2:9" ht="20.100000000000001" customHeight="1">
      <c r="B76" s="167"/>
      <c r="C76" s="168"/>
      <c r="D76" s="168"/>
      <c r="E76" s="168"/>
      <c r="F76" s="168"/>
      <c r="G76" s="168"/>
      <c r="H76" s="168"/>
      <c r="I76" s="169"/>
    </row>
    <row r="77" spans="2:9" ht="20.100000000000001" customHeight="1">
      <c r="B77" s="176" t="s">
        <v>273</v>
      </c>
      <c r="C77" s="159"/>
      <c r="D77" s="159"/>
      <c r="E77" s="159"/>
      <c r="F77" s="159"/>
      <c r="G77" s="159"/>
      <c r="H77" s="159"/>
      <c r="I77" s="162"/>
    </row>
    <row r="78" spans="2:9" ht="20.100000000000001" customHeight="1">
      <c r="B78" s="175"/>
      <c r="I78" s="171"/>
    </row>
    <row r="79" spans="2:9" ht="20.100000000000001" customHeight="1">
      <c r="B79" s="175"/>
      <c r="I79" s="171"/>
    </row>
    <row r="80" spans="2:9" ht="20.100000000000001" customHeight="1">
      <c r="B80" s="167"/>
      <c r="C80" s="168"/>
      <c r="D80" s="168"/>
      <c r="E80" s="168"/>
      <c r="F80" s="168"/>
      <c r="G80" s="168"/>
      <c r="H80" s="168"/>
      <c r="I80" s="169"/>
    </row>
    <row r="81" spans="2:9" ht="20.100000000000001" customHeight="1">
      <c r="B81" s="176" t="s">
        <v>274</v>
      </c>
      <c r="I81" s="171"/>
    </row>
    <row r="82" spans="2:9" ht="20.100000000000001" customHeight="1">
      <c r="B82" s="175"/>
      <c r="I82" s="171"/>
    </row>
    <row r="83" spans="2:9" ht="20.100000000000001" customHeight="1">
      <c r="B83" s="175"/>
      <c r="I83" s="171"/>
    </row>
    <row r="84" spans="2:9" ht="20.100000000000001" customHeight="1">
      <c r="B84" s="176" t="s">
        <v>275</v>
      </c>
      <c r="C84" s="159"/>
      <c r="D84" s="159"/>
      <c r="E84" s="159"/>
      <c r="F84" s="159"/>
      <c r="G84" s="159"/>
      <c r="H84" s="159"/>
      <c r="I84" s="162"/>
    </row>
    <row r="85" spans="2:9" ht="20.100000000000001" customHeight="1">
      <c r="B85" s="175"/>
      <c r="I85" s="171"/>
    </row>
    <row r="86" spans="2:9" ht="20.100000000000001" customHeight="1">
      <c r="B86" s="177" t="s">
        <v>276</v>
      </c>
      <c r="G86" s="147" t="s">
        <v>277</v>
      </c>
      <c r="I86" s="171"/>
    </row>
    <row r="87" spans="2:9" ht="20.100000000000001" customHeight="1">
      <c r="B87" s="167"/>
      <c r="C87" s="168"/>
      <c r="D87" s="168"/>
      <c r="E87" s="168"/>
      <c r="F87" s="168"/>
      <c r="G87" s="168"/>
      <c r="H87" s="168"/>
      <c r="I87" s="169"/>
    </row>
  </sheetData>
  <sortState xmlns:xlrd2="http://schemas.microsoft.com/office/spreadsheetml/2017/richdata2" ref="B10:L45">
    <sortCondition ref="E10:E45"/>
  </sortState>
  <mergeCells count="24">
    <mergeCell ref="B20:D22"/>
    <mergeCell ref="E20:G22"/>
    <mergeCell ref="H20:I22"/>
    <mergeCell ref="B60:I60"/>
    <mergeCell ref="H17:I17"/>
    <mergeCell ref="B18:I18"/>
    <mergeCell ref="B19:D19"/>
    <mergeCell ref="E19:G19"/>
    <mergeCell ref="H19:I19"/>
    <mergeCell ref="C17:G17"/>
    <mergeCell ref="B4:E4"/>
    <mergeCell ref="F4:H4"/>
    <mergeCell ref="F5:H5"/>
    <mergeCell ref="H6:I6"/>
    <mergeCell ref="C16:G16"/>
    <mergeCell ref="H16:I16"/>
    <mergeCell ref="B12:I12"/>
    <mergeCell ref="B13:C13"/>
    <mergeCell ref="D13:E13"/>
    <mergeCell ref="F13:F15"/>
    <mergeCell ref="G13:I13"/>
    <mergeCell ref="B14:C15"/>
    <mergeCell ref="D14:E15"/>
    <mergeCell ref="G14:I15"/>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①入力・出力の手順</vt:lpstr>
      <vt:lpstr>②出艇申告記録用紙 _別紙５</vt:lpstr>
      <vt:lpstr>③フィニッシュ時刻記録用紙_別紙６</vt:lpstr>
      <vt:lpstr>④パーティ受付記録用紙_別紙５ </vt:lpstr>
      <vt:lpstr>⑤レガッタ精算書_別紙_７</vt:lpstr>
      <vt:lpstr>⑥審問要求書プロテストフォーム</vt:lpstr>
      <vt:lpstr>'④パーティ受付記録用紙_別紙５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2022-01-31T11:52:00Z</dcterms:created>
  <dcterms:modified xsi:type="dcterms:W3CDTF">2025-01-10T00:25:24Z</dcterms:modified>
</cp:coreProperties>
</file>