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mc:AlternateContent xmlns:mc="http://schemas.openxmlformats.org/markup-compatibility/2006">
    <mc:Choice Requires="x15">
      <x15ac:absPath xmlns:x15ac="http://schemas.microsoft.com/office/spreadsheetml/2010/11/ac" url="C:\Users\D582\Desktop\20181209忘年会レガッタ（コミッティージュゲム）\"/>
    </mc:Choice>
  </mc:AlternateContent>
  <xr:revisionPtr revIDLastSave="0" documentId="13_ncr:1_{F7A56FB2-2E67-43DD-B9F8-5D272A4636BE}" xr6:coauthVersionLast="40" xr6:coauthVersionMax="40" xr10:uidLastSave="{00000000-0000-0000-0000-000000000000}"/>
  <bookViews>
    <workbookView xWindow="4680" yWindow="675" windowWidth="14370" windowHeight="9645" xr2:uid="{00000000-000D-0000-FFFF-FFFF00000000}"/>
  </bookViews>
  <sheets>
    <sheet name="①入力・出力の手順" sheetId="12" r:id="rId1"/>
    <sheet name="②出艇申告記録用紙 " sheetId="6" r:id="rId2"/>
    <sheet name="③フィニッシュ時刻記録用紙" sheetId="9" r:id="rId3"/>
    <sheet name="④ﾊﾟｰﾃｨ受付記録用紙 " sheetId="5" r:id="rId4"/>
    <sheet name="⑤ＨＹＣｸﾗﾌﾞレース精算書" sheetId="7" r:id="rId5"/>
    <sheet name="⑥抗議書" sheetId="11" r:id="rId6"/>
    <sheet name="Sheet1" sheetId="10" r:id="rId7"/>
  </sheets>
  <definedNames>
    <definedName name="_xlnm.Print_Area" localSheetId="4">⑤ＨＹＣｸﾗﾌﾞレース精算書!$A$1:$K$43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11" l="1"/>
  <c r="E3" i="6"/>
  <c r="J1" i="6"/>
  <c r="E5" i="6"/>
  <c r="G50" i="6" l="1"/>
  <c r="F50" i="6"/>
  <c r="C40" i="10" l="1"/>
  <c r="B20" i="5" l="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C43" i="10"/>
  <c r="B49" i="6" l="1"/>
  <c r="H8" i="7"/>
  <c r="H9" i="7"/>
  <c r="H10" i="7"/>
  <c r="H26" i="7"/>
  <c r="D23" i="12"/>
  <c r="E23" i="12" s="1"/>
  <c r="B24" i="12"/>
  <c r="B25" i="12" s="1"/>
  <c r="B26" i="12" s="1"/>
  <c r="B27" i="12" s="1"/>
  <c r="D24" i="12"/>
  <c r="E24" i="12" s="1"/>
  <c r="D25" i="12"/>
  <c r="E25" i="12" s="1"/>
  <c r="D26" i="12"/>
  <c r="E26" i="12" s="1"/>
  <c r="D27" i="12"/>
  <c r="E27" i="12" s="1"/>
  <c r="D28" i="12"/>
  <c r="E28" i="12" s="1"/>
  <c r="D29" i="12"/>
  <c r="E29" i="12" s="1"/>
  <c r="D30" i="12"/>
  <c r="E30" i="12" s="1"/>
  <c r="D31" i="12"/>
  <c r="E31" i="12" s="1"/>
  <c r="D32" i="12"/>
  <c r="E32" i="12" s="1"/>
  <c r="D35" i="12"/>
  <c r="E35" i="12" s="1"/>
  <c r="H12" i="7" l="1"/>
  <c r="H27" i="7" s="1"/>
  <c r="H28" i="7" s="1"/>
  <c r="B28" i="12"/>
  <c r="B29" i="12" l="1"/>
  <c r="B30" i="12" s="1"/>
  <c r="B31" i="12" l="1"/>
  <c r="E3" i="10" l="1"/>
  <c r="B32" i="12"/>
  <c r="E11" i="12"/>
  <c r="D3" i="9" l="1"/>
  <c r="D3" i="10"/>
  <c r="C1" i="7"/>
  <c r="D3" i="5"/>
  <c r="J11" i="12"/>
  <c r="H7" i="6" s="1"/>
  <c r="I11" i="12"/>
  <c r="H5" i="6" s="1"/>
  <c r="H11" i="12"/>
  <c r="C11" i="12"/>
  <c r="F11" i="12"/>
  <c r="D1" i="7" s="1"/>
  <c r="E3" i="5"/>
  <c r="E3" i="9"/>
  <c r="G11" i="12" l="1"/>
  <c r="K1" i="7"/>
  <c r="F5" i="6" l="1"/>
  <c r="E7" i="6"/>
  <c r="K4" i="7"/>
  <c r="E5" i="9"/>
  <c r="E5" i="10"/>
  <c r="E5" i="5"/>
  <c r="E7" i="10" l="1"/>
  <c r="E7" i="5"/>
  <c r="E7" i="9"/>
</calcChain>
</file>

<file path=xl/sharedStrings.xml><?xml version="1.0" encoding="utf-8"?>
<sst xmlns="http://schemas.openxmlformats.org/spreadsheetml/2006/main" count="708" uniqueCount="270">
  <si>
    <t>*艇名は順不動</t>
  </si>
  <si>
    <t>艇　　名</t>
  </si>
  <si>
    <t>ｾｰﾙNo</t>
  </si>
  <si>
    <t>備　　考</t>
  </si>
  <si>
    <t>人</t>
  </si>
  <si>
    <t>七福神</t>
  </si>
  <si>
    <t>牛若丸 Ⅲ</t>
  </si>
  <si>
    <t>アルバトロス</t>
  </si>
  <si>
    <t>SARAH</t>
  </si>
  <si>
    <t>BOSS</t>
  </si>
  <si>
    <t>WHITE・CREST</t>
  </si>
  <si>
    <t>ＳＩＯＮ</t>
  </si>
  <si>
    <t>アーリーバード</t>
  </si>
  <si>
    <t>CORAL SEA</t>
  </si>
  <si>
    <t>-</t>
  </si>
  <si>
    <t>韋駄天</t>
  </si>
  <si>
    <t>MAHANA</t>
  </si>
  <si>
    <t>№</t>
  </si>
  <si>
    <t>シェスタ</t>
  </si>
  <si>
    <t>合　計</t>
  </si>
  <si>
    <t>VISCONTINA</t>
  </si>
  <si>
    <t>開催時間：</t>
    <rPh sb="0" eb="2">
      <t>カイサイ</t>
    </rPh>
    <rPh sb="2" eb="4">
      <t>ジカン</t>
    </rPh>
    <phoneticPr fontId="3"/>
  </si>
  <si>
    <t>ﾊﾟｰﾃｲ出席人数　　　　　　　　　　(正の字で記入)</t>
    <rPh sb="5" eb="7">
      <t>シュッセキ</t>
    </rPh>
    <rPh sb="20" eb="21">
      <t>セイ</t>
    </rPh>
    <rPh sb="22" eb="23">
      <t>ジ</t>
    </rPh>
    <rPh sb="24" eb="26">
      <t>キニュウ</t>
    </rPh>
    <phoneticPr fontId="3"/>
  </si>
  <si>
    <t>参加費　　　　　　　合計(円)</t>
    <rPh sb="0" eb="3">
      <t>サンカヒ</t>
    </rPh>
    <rPh sb="10" eb="12">
      <t>ゴウケイ</t>
    </rPh>
    <rPh sb="13" eb="14">
      <t>エン</t>
    </rPh>
    <phoneticPr fontId="3"/>
  </si>
  <si>
    <t>人</t>
    <rPh sb="0" eb="1">
      <t>ニン</t>
    </rPh>
    <phoneticPr fontId="3"/>
  </si>
  <si>
    <t>円</t>
    <rPh sb="0" eb="1">
      <t>エン</t>
    </rPh>
    <phoneticPr fontId="3"/>
  </si>
  <si>
    <t>開催日：</t>
    <rPh sb="0" eb="2">
      <t>カイサイ</t>
    </rPh>
    <rPh sb="2" eb="3">
      <t>ビ</t>
    </rPh>
    <phoneticPr fontId="4"/>
  </si>
  <si>
    <t>艇長会議：</t>
    <rPh sb="0" eb="2">
      <t>テイチョウ</t>
    </rPh>
    <rPh sb="2" eb="4">
      <t>カイギ</t>
    </rPh>
    <phoneticPr fontId="4"/>
  </si>
  <si>
    <t>№</t>
    <phoneticPr fontId="4"/>
  </si>
  <si>
    <t>艇　　名</t>
    <rPh sb="0" eb="4">
      <t>テイメイ</t>
    </rPh>
    <phoneticPr fontId="4"/>
  </si>
  <si>
    <t>ﾊﾟｰﾃｲ参加　　　　　　予定人数</t>
    <rPh sb="5" eb="7">
      <t>サンカ</t>
    </rPh>
    <rPh sb="13" eb="15">
      <t>ヨテイ</t>
    </rPh>
    <rPh sb="15" eb="16">
      <t>ニン</t>
    </rPh>
    <rPh sb="16" eb="17">
      <t>スウ</t>
    </rPh>
    <phoneticPr fontId="4"/>
  </si>
  <si>
    <t>備　　考</t>
    <rPh sb="0" eb="4">
      <t>ビコウ</t>
    </rPh>
    <phoneticPr fontId="4"/>
  </si>
  <si>
    <t>人</t>
    <rPh sb="0" eb="1">
      <t>ニン</t>
    </rPh>
    <phoneticPr fontId="4"/>
  </si>
  <si>
    <t>合　計</t>
    <rPh sb="0" eb="3">
      <t>ゴウケイ</t>
    </rPh>
    <phoneticPr fontId="4"/>
  </si>
  <si>
    <t>ウェ-ビ-ホット</t>
    <phoneticPr fontId="3"/>
  </si>
  <si>
    <t>KOKOPELLI</t>
    <phoneticPr fontId="3"/>
  </si>
  <si>
    <t>ANN LUCIA</t>
    <phoneticPr fontId="3"/>
  </si>
  <si>
    <t>ｺｺﾅｯﾂｸﾞﾛｰﾌﾞ</t>
    <phoneticPr fontId="3"/>
  </si>
  <si>
    <t>出席人数　　　　　合計</t>
    <rPh sb="0" eb="2">
      <t>シュッセキ</t>
    </rPh>
    <rPh sb="2" eb="3">
      <t>ニン</t>
    </rPh>
    <rPh sb="3" eb="4">
      <t>スウ</t>
    </rPh>
    <rPh sb="9" eb="11">
      <t>ゴウケイ</t>
    </rPh>
    <phoneticPr fontId="3"/>
  </si>
  <si>
    <t>ｾｰﾙNo</t>
    <phoneticPr fontId="4"/>
  </si>
  <si>
    <r>
      <t>出艇確認</t>
    </r>
    <r>
      <rPr>
        <sz val="10"/>
        <rFont val="ＭＳ Ｐゴシック"/>
        <family val="3"/>
        <charset val="128"/>
      </rPr>
      <t>　　　　　　　(出艇=レ印)</t>
    </r>
    <rPh sb="0" eb="2">
      <t>シュッテイ</t>
    </rPh>
    <rPh sb="2" eb="4">
      <t>カクニン</t>
    </rPh>
    <rPh sb="12" eb="14">
      <t>シュッテイ</t>
    </rPh>
    <rPh sb="16" eb="17">
      <t>シルシ</t>
    </rPh>
    <phoneticPr fontId="4"/>
  </si>
  <si>
    <r>
      <t>出艇料</t>
    </r>
    <r>
      <rPr>
        <sz val="10"/>
        <rFont val="ＭＳ Ｐゴシック"/>
        <family val="3"/>
        <charset val="128"/>
      </rPr>
      <t>　　　　　　(円)</t>
    </r>
    <rPh sb="0" eb="2">
      <t>シュッテイ</t>
    </rPh>
    <rPh sb="2" eb="3">
      <t>リョウ</t>
    </rPh>
    <rPh sb="10" eb="11">
      <t>エン</t>
    </rPh>
    <phoneticPr fontId="4"/>
  </si>
  <si>
    <t>*艇名は順不同</t>
    <rPh sb="1" eb="3">
      <t>テイメイ</t>
    </rPh>
    <rPh sb="4" eb="5">
      <t>ジュン</t>
    </rPh>
    <rPh sb="5" eb="7">
      <t>フドウ</t>
    </rPh>
    <phoneticPr fontId="4"/>
  </si>
  <si>
    <t>コンテッサⅩⅣ</t>
    <phoneticPr fontId="4"/>
  </si>
  <si>
    <t>てこ丸</t>
    <rPh sb="2" eb="3">
      <t>マル</t>
    </rPh>
    <phoneticPr fontId="4"/>
  </si>
  <si>
    <t>ストーク</t>
    <phoneticPr fontId="4"/>
  </si>
  <si>
    <t>バレリーナ</t>
    <phoneticPr fontId="4"/>
  </si>
  <si>
    <t>ラルゴ</t>
    <phoneticPr fontId="4"/>
  </si>
  <si>
    <t>*参加費＝1,000円/1人</t>
    <rPh sb="1" eb="4">
      <t>サンカヒ</t>
    </rPh>
    <rPh sb="10" eb="11">
      <t>エン</t>
    </rPh>
    <rPh sb="12" eb="14">
      <t>１ニン</t>
    </rPh>
    <phoneticPr fontId="3"/>
  </si>
  <si>
    <t>*出艇料：賛助会員艇3,000円、非賛助会員艇4,000円</t>
    <rPh sb="1" eb="2">
      <t>デ</t>
    </rPh>
    <rPh sb="2" eb="4">
      <t>テイリョウ</t>
    </rPh>
    <rPh sb="5" eb="7">
      <t>サンジョ</t>
    </rPh>
    <rPh sb="7" eb="9">
      <t>カイイン</t>
    </rPh>
    <rPh sb="9" eb="10">
      <t>テイ</t>
    </rPh>
    <rPh sb="15" eb="16">
      <t>エン</t>
    </rPh>
    <rPh sb="17" eb="18">
      <t>ヒ</t>
    </rPh>
    <rPh sb="18" eb="20">
      <t>サンジョ</t>
    </rPh>
    <rPh sb="20" eb="22">
      <t>カイイン</t>
    </rPh>
    <rPh sb="22" eb="23">
      <t>テイ</t>
    </rPh>
    <rPh sb="28" eb="29">
      <t>エン</t>
    </rPh>
    <phoneticPr fontId="4"/>
  </si>
  <si>
    <t>MISS NIPPON</t>
    <phoneticPr fontId="4"/>
  </si>
  <si>
    <t>yellow</t>
    <phoneticPr fontId="4"/>
  </si>
  <si>
    <t>red</t>
    <phoneticPr fontId="4"/>
  </si>
  <si>
    <t>blue</t>
    <phoneticPr fontId="4"/>
  </si>
  <si>
    <t>表彰ﾊﾟｰﾃｨ受付記録</t>
    <phoneticPr fontId="3"/>
  </si>
  <si>
    <t>開　催　日　；</t>
    <phoneticPr fontId="3"/>
  </si>
  <si>
    <t>担当ｺﾐﾃｨｰ ；</t>
    <phoneticPr fontId="3"/>
  </si>
  <si>
    <t>担当ｺﾐﾃｨｰ：</t>
    <rPh sb="0" eb="2">
      <t>タントウ</t>
    </rPh>
    <phoneticPr fontId="4"/>
  </si>
  <si>
    <t>項目・内容</t>
    <rPh sb="0" eb="2">
      <t>コウモク</t>
    </rPh>
    <rPh sb="3" eb="5">
      <t>ナイヨウ</t>
    </rPh>
    <phoneticPr fontId="4"/>
  </si>
  <si>
    <t>金　額</t>
    <rPh sb="0" eb="1">
      <t>キン</t>
    </rPh>
    <rPh sb="2" eb="3">
      <t>ガク</t>
    </rPh>
    <phoneticPr fontId="4"/>
  </si>
  <si>
    <t>備　考</t>
    <rPh sb="0" eb="1">
      <t>ソナエ</t>
    </rPh>
    <rPh sb="2" eb="3">
      <t>コウ</t>
    </rPh>
    <phoneticPr fontId="4"/>
  </si>
  <si>
    <t>収</t>
    <rPh sb="0" eb="1">
      <t>シュウニュウ</t>
    </rPh>
    <phoneticPr fontId="4"/>
  </si>
  <si>
    <t>ﾚｰｽ出艇料（賛助会員艇）</t>
    <rPh sb="3" eb="4">
      <t>デ</t>
    </rPh>
    <rPh sb="4" eb="5">
      <t>テイ</t>
    </rPh>
    <rPh sb="5" eb="6">
      <t>リョウ</t>
    </rPh>
    <rPh sb="7" eb="9">
      <t>サンジョ</t>
    </rPh>
    <rPh sb="9" eb="11">
      <t>カイイン</t>
    </rPh>
    <rPh sb="11" eb="12">
      <t>テイ</t>
    </rPh>
    <phoneticPr fontId="4"/>
  </si>
  <si>
    <t>円/1艇</t>
    <rPh sb="0" eb="1">
      <t>エン</t>
    </rPh>
    <rPh sb="3" eb="4">
      <t>テイ</t>
    </rPh>
    <phoneticPr fontId="4"/>
  </si>
  <si>
    <t>参加艇数</t>
    <rPh sb="0" eb="2">
      <t>サンカ</t>
    </rPh>
    <rPh sb="3" eb="4">
      <t>スウ</t>
    </rPh>
    <phoneticPr fontId="4"/>
  </si>
  <si>
    <t>ﾚｰｽ出艇料（非賛助会員艇）</t>
    <rPh sb="3" eb="4">
      <t>デ</t>
    </rPh>
    <rPh sb="4" eb="5">
      <t>テイ</t>
    </rPh>
    <rPh sb="5" eb="6">
      <t>リョウ</t>
    </rPh>
    <rPh sb="7" eb="8">
      <t>ヒ</t>
    </rPh>
    <rPh sb="8" eb="10">
      <t>サンジョ</t>
    </rPh>
    <rPh sb="10" eb="12">
      <t>カイイン</t>
    </rPh>
    <rPh sb="12" eb="13">
      <t>テイ</t>
    </rPh>
    <phoneticPr fontId="4"/>
  </si>
  <si>
    <t>参加艇数</t>
    <phoneticPr fontId="4"/>
  </si>
  <si>
    <t>入</t>
    <rPh sb="0" eb="1">
      <t>ニュウ</t>
    </rPh>
    <phoneticPr fontId="4"/>
  </si>
  <si>
    <t>ﾊﾟｰﾃｨｰ参加費</t>
    <rPh sb="6" eb="8">
      <t>サンカ</t>
    </rPh>
    <rPh sb="8" eb="9">
      <t>ヒ</t>
    </rPh>
    <phoneticPr fontId="4"/>
  </si>
  <si>
    <t>円/1人</t>
    <rPh sb="0" eb="1">
      <t>エン</t>
    </rPh>
    <rPh sb="3" eb="4">
      <t>ニン</t>
    </rPh>
    <phoneticPr fontId="4"/>
  </si>
  <si>
    <t>収入合計</t>
    <rPh sb="0" eb="2">
      <t>シュウニュウ</t>
    </rPh>
    <rPh sb="2" eb="4">
      <t>ゴウケイ</t>
    </rPh>
    <phoneticPr fontId="4"/>
  </si>
  <si>
    <t>レース支援艇費用</t>
    <rPh sb="3" eb="5">
      <t>シエン</t>
    </rPh>
    <rPh sb="5" eb="6">
      <t>テイ</t>
    </rPh>
    <rPh sb="6" eb="8">
      <t>ヒヨウ</t>
    </rPh>
    <phoneticPr fontId="4"/>
  </si>
  <si>
    <t>事務所に直接支払い願います。</t>
  </si>
  <si>
    <t>賞品代金</t>
    <rPh sb="0" eb="2">
      <t>ショウヒン</t>
    </rPh>
    <rPh sb="2" eb="4">
      <t>ダイキン</t>
    </rPh>
    <phoneticPr fontId="4"/>
  </si>
  <si>
    <t>支</t>
    <rPh sb="0" eb="1">
      <t>シ</t>
    </rPh>
    <phoneticPr fontId="4"/>
  </si>
  <si>
    <t>表彰式会場使用料</t>
    <rPh sb="0" eb="2">
      <t>ヒョウショウ</t>
    </rPh>
    <rPh sb="2" eb="3">
      <t>シキ</t>
    </rPh>
    <rPh sb="3" eb="5">
      <t>カイジョウ</t>
    </rPh>
    <rPh sb="5" eb="7">
      <t>シヨウ</t>
    </rPh>
    <rPh sb="7" eb="8">
      <t>リョウ</t>
    </rPh>
    <phoneticPr fontId="4"/>
  </si>
  <si>
    <t>事務所に直接支払い願います。</t>
    <phoneticPr fontId="4"/>
  </si>
  <si>
    <t>出</t>
    <rPh sb="0" eb="1">
      <t>デ</t>
    </rPh>
    <phoneticPr fontId="4"/>
  </si>
  <si>
    <t>ﾊﾟｰﾃｨｰ費用明細</t>
    <rPh sb="6" eb="8">
      <t>ヒヨウ</t>
    </rPh>
    <rPh sb="8" eb="10">
      <t>メイサイ</t>
    </rPh>
    <phoneticPr fontId="4"/>
  </si>
  <si>
    <t>①</t>
    <phoneticPr fontId="4"/>
  </si>
  <si>
    <t>ラッキー７、ブービー賞ワイン</t>
    <rPh sb="10" eb="11">
      <t>ショウ</t>
    </rPh>
    <phoneticPr fontId="4"/>
  </si>
  <si>
    <t>②</t>
    <phoneticPr fontId="4"/>
  </si>
  <si>
    <t>③</t>
    <phoneticPr fontId="4"/>
  </si>
  <si>
    <t>④</t>
    <phoneticPr fontId="4"/>
  </si>
  <si>
    <t>⑤</t>
    <phoneticPr fontId="4"/>
  </si>
  <si>
    <t>⑥</t>
    <phoneticPr fontId="4"/>
  </si>
  <si>
    <t>⑦</t>
    <phoneticPr fontId="4"/>
  </si>
  <si>
    <t>⑧</t>
    <phoneticPr fontId="4"/>
  </si>
  <si>
    <t>⑨</t>
    <phoneticPr fontId="4"/>
  </si>
  <si>
    <t>支出合計</t>
    <rPh sb="0" eb="2">
      <t>シシュツ</t>
    </rPh>
    <rPh sb="2" eb="4">
      <t>ゴウケイ</t>
    </rPh>
    <phoneticPr fontId="4"/>
  </si>
  <si>
    <t>収支バランス</t>
    <rPh sb="0" eb="2">
      <t>シュウシ</t>
    </rPh>
    <phoneticPr fontId="4"/>
  </si>
  <si>
    <t>ＨＹＣ会計への入金金額</t>
    <rPh sb="3" eb="5">
      <t>カイケイ</t>
    </rPh>
    <rPh sb="7" eb="9">
      <t>ニュウキン</t>
    </rPh>
    <rPh sb="9" eb="11">
      <t>キンガク</t>
    </rPh>
    <phoneticPr fontId="4"/>
  </si>
  <si>
    <t>精算書の使用方法</t>
    <rPh sb="0" eb="2">
      <t>セイサン</t>
    </rPh>
    <rPh sb="2" eb="3">
      <t>ショ</t>
    </rPh>
    <rPh sb="4" eb="6">
      <t>シヨウ</t>
    </rPh>
    <rPh sb="6" eb="8">
      <t>ホウホウ</t>
    </rPh>
    <phoneticPr fontId="4"/>
  </si>
  <si>
    <t>　　　*収支バランスがプラスとなった時はクラブ会計へ入金下さい。</t>
    <rPh sb="4" eb="6">
      <t>シュウシ</t>
    </rPh>
    <rPh sb="15" eb="19">
      <t>ナッタトキ</t>
    </rPh>
    <rPh sb="23" eb="25">
      <t>カイケイ</t>
    </rPh>
    <rPh sb="26" eb="28">
      <t>ニュウキン</t>
    </rPh>
    <rPh sb="28" eb="29">
      <t>クダ</t>
    </rPh>
    <phoneticPr fontId="4"/>
  </si>
  <si>
    <t>　　　*収支バランスがマイナスとなった時はクラブで補填致しますが,基本的にバランスを心掛けてください。</t>
    <rPh sb="4" eb="6">
      <t>シュウシ</t>
    </rPh>
    <rPh sb="16" eb="20">
      <t>ナッタトキ</t>
    </rPh>
    <rPh sb="25" eb="27">
      <t>ホテン</t>
    </rPh>
    <rPh sb="27" eb="28">
      <t>イタ</t>
    </rPh>
    <rPh sb="33" eb="36">
      <t>キホンテキ</t>
    </rPh>
    <rPh sb="42" eb="44">
      <t>ココロガ</t>
    </rPh>
    <phoneticPr fontId="4"/>
  </si>
  <si>
    <t>　　　*HYC会計振込口座：みずほ銀行 湘南台支店　口座番号:普通1078991　</t>
    <rPh sb="7" eb="9">
      <t>カイケイ</t>
    </rPh>
    <rPh sb="11" eb="13">
      <t>コウザ</t>
    </rPh>
    <rPh sb="20" eb="23">
      <t>ショウナンダイ</t>
    </rPh>
    <rPh sb="23" eb="25">
      <t>シテン</t>
    </rPh>
    <phoneticPr fontId="4"/>
  </si>
  <si>
    <t>　　　　　　　　　　　　　　　　　 特定非営利活動法人葉山ヨットクラブ</t>
    <phoneticPr fontId="4"/>
  </si>
  <si>
    <t>　　　　　　　　　　　　　　　 　　代表者　武田　光弘</t>
    <rPh sb="18" eb="21">
      <t>ダイヒョウシャ</t>
    </rPh>
    <rPh sb="22" eb="24">
      <t>タケダ</t>
    </rPh>
    <rPh sb="25" eb="27">
      <t>ミツヒロ</t>
    </rPh>
    <phoneticPr fontId="4"/>
  </si>
  <si>
    <t>　　　*精 算 書 送 付 先  ：　　〒249-0005　　逗子市桜山７丁目１３９５－８１　　　レース委員長　犬飼一通宛　</t>
    <rPh sb="4" eb="9">
      <t>セイサンショ</t>
    </rPh>
    <rPh sb="10" eb="13">
      <t>ソウフ</t>
    </rPh>
    <rPh sb="14" eb="15">
      <t>サキ</t>
    </rPh>
    <rPh sb="31" eb="34">
      <t>ズシシ</t>
    </rPh>
    <rPh sb="34" eb="36">
      <t>サクラヤマ</t>
    </rPh>
    <rPh sb="52" eb="55">
      <t>イインチョウ</t>
    </rPh>
    <rPh sb="60" eb="61">
      <t>アテ</t>
    </rPh>
    <phoneticPr fontId="4"/>
  </si>
  <si>
    <t>　　　　　　　　　　　　　　　　　　　E-mail；ponton@firstmarine.co.jp　　　　携帯；090-9231-0554</t>
    <phoneticPr fontId="4"/>
  </si>
  <si>
    <t>以上</t>
    <rPh sb="0" eb="2">
      <t>イジョウ</t>
    </rPh>
    <phoneticPr fontId="4"/>
  </si>
  <si>
    <t>精算書</t>
    <phoneticPr fontId="4"/>
  </si>
  <si>
    <t>フィニッシュ時刻記入用紙</t>
    <rPh sb="6" eb="8">
      <t>ジコク</t>
    </rPh>
    <rPh sb="8" eb="10">
      <t>キニュウ</t>
    </rPh>
    <rPh sb="10" eb="12">
      <t>ヨウシ</t>
    </rPh>
    <phoneticPr fontId="4"/>
  </si>
  <si>
    <t>フィニッシュ時刻</t>
  </si>
  <si>
    <t>備　　考</t>
    <rPh sb="0" eb="1">
      <t>ソナエ</t>
    </rPh>
    <rPh sb="3" eb="4">
      <t>コウ</t>
    </rPh>
    <phoneticPr fontId="4"/>
  </si>
  <si>
    <t>　　　　：　　　　：</t>
    <phoneticPr fontId="4"/>
  </si>
  <si>
    <t>ｽﾀｰﾄ時刻　：</t>
    <rPh sb="4" eb="6">
      <t>ジコク</t>
    </rPh>
    <phoneticPr fontId="4"/>
  </si>
  <si>
    <t>レース･オフィス受付：受付番号</t>
    <rPh sb="8" eb="10">
      <t>ウケツケ</t>
    </rPh>
    <rPh sb="11" eb="13">
      <t>ウケツケ</t>
    </rPh>
    <rPh sb="13" eb="15">
      <t>バンゴウ</t>
    </rPh>
    <phoneticPr fontId="4"/>
  </si>
  <si>
    <t>日付と時刻</t>
    <rPh sb="0" eb="2">
      <t>ヒヅケ</t>
    </rPh>
    <rPh sb="3" eb="5">
      <t>ジコク</t>
    </rPh>
    <phoneticPr fontId="4"/>
  </si>
  <si>
    <t>署名</t>
    <rPh sb="0" eb="2">
      <t>ショメイ</t>
    </rPh>
    <phoneticPr fontId="4"/>
  </si>
  <si>
    <r>
      <t xml:space="preserve">抗議書 － </t>
    </r>
    <r>
      <rPr>
        <sz val="11"/>
        <rFont val="ＭＳ Ｐゴシック"/>
        <family val="3"/>
        <charset val="128"/>
      </rPr>
      <t>救済および審問の再開の要求にも使用</t>
    </r>
    <rPh sb="0" eb="3">
      <t>コウギショ</t>
    </rPh>
    <rPh sb="6" eb="8">
      <t>キュウサイ</t>
    </rPh>
    <rPh sb="11" eb="13">
      <t>シンモン</t>
    </rPh>
    <rPh sb="14" eb="16">
      <t>サイカイ</t>
    </rPh>
    <rPh sb="17" eb="19">
      <t>ヨウキュウ</t>
    </rPh>
    <rPh sb="21" eb="23">
      <t>シヨウ</t>
    </rPh>
    <phoneticPr fontId="4"/>
  </si>
  <si>
    <t>適切に記入またはνをつける。</t>
    <rPh sb="0" eb="2">
      <t>テキセツ</t>
    </rPh>
    <rPh sb="3" eb="5">
      <t>キニュウ</t>
    </rPh>
    <phoneticPr fontId="4"/>
  </si>
  <si>
    <t>１．レース名称</t>
    <rPh sb="5" eb="7">
      <t>メイショウ</t>
    </rPh>
    <phoneticPr fontId="4"/>
  </si>
  <si>
    <t>日付</t>
    <rPh sb="0" eb="2">
      <t>ヒヅケ</t>
    </rPh>
    <phoneticPr fontId="4"/>
  </si>
  <si>
    <t>レース番号</t>
    <rPh sb="3" eb="5">
      <t>バンゴウ</t>
    </rPh>
    <phoneticPr fontId="4"/>
  </si>
  <si>
    <t>２．審問の種類</t>
    <rPh sb="2" eb="4">
      <t>シンモン</t>
    </rPh>
    <rPh sb="5" eb="7">
      <t>シュルイ</t>
    </rPh>
    <phoneticPr fontId="4"/>
  </si>
  <si>
    <t>艇に対する艇による抗議</t>
    <rPh sb="0" eb="3">
      <t>テイニタイ</t>
    </rPh>
    <rPh sb="5" eb="6">
      <t>テイ</t>
    </rPh>
    <rPh sb="9" eb="11">
      <t>コウギ</t>
    </rPh>
    <phoneticPr fontId="4"/>
  </si>
  <si>
    <t>艇またはレース委員会による救済の要求</t>
    <rPh sb="0" eb="1">
      <t>テイ</t>
    </rPh>
    <rPh sb="7" eb="10">
      <t>イインカイ</t>
    </rPh>
    <rPh sb="13" eb="15">
      <t>キュウサイ</t>
    </rPh>
    <rPh sb="16" eb="18">
      <t>ヨウキュウ</t>
    </rPh>
    <phoneticPr fontId="4"/>
  </si>
  <si>
    <t>艇に対するレース委員会による抗議</t>
    <rPh sb="0" eb="3">
      <t>テイニタイ</t>
    </rPh>
    <rPh sb="8" eb="11">
      <t>イインカイ</t>
    </rPh>
    <rPh sb="14" eb="16">
      <t>コウギ</t>
    </rPh>
    <phoneticPr fontId="4"/>
  </si>
  <si>
    <t>プロテスト委員会による救済の考慮</t>
    <rPh sb="5" eb="8">
      <t>イインカイ</t>
    </rPh>
    <rPh sb="11" eb="13">
      <t>キュウサイ</t>
    </rPh>
    <rPh sb="14" eb="16">
      <t>コウリョ</t>
    </rPh>
    <phoneticPr fontId="4"/>
  </si>
  <si>
    <t>艇に対するプロテスト委員会による抗議</t>
    <rPh sb="0" eb="3">
      <t>テイニタイ</t>
    </rPh>
    <rPh sb="10" eb="13">
      <t>イインカイ</t>
    </rPh>
    <rPh sb="16" eb="18">
      <t>コウギ</t>
    </rPh>
    <phoneticPr fontId="4"/>
  </si>
  <si>
    <t>艇またはレース委員会による審問の再開の要求</t>
    <rPh sb="0" eb="1">
      <t>テイ</t>
    </rPh>
    <rPh sb="7" eb="10">
      <t>イインカイ</t>
    </rPh>
    <rPh sb="13" eb="15">
      <t>シンモン</t>
    </rPh>
    <rPh sb="16" eb="18">
      <t>サイカイ</t>
    </rPh>
    <rPh sb="19" eb="21">
      <t>ヨウキュウ</t>
    </rPh>
    <phoneticPr fontId="4"/>
  </si>
  <si>
    <t>プロテスト委員会による審問の再開の考慮</t>
    <rPh sb="5" eb="8">
      <t>イインカイ</t>
    </rPh>
    <rPh sb="11" eb="13">
      <t>シンモン</t>
    </rPh>
    <rPh sb="14" eb="16">
      <t>サイカイ</t>
    </rPh>
    <rPh sb="17" eb="19">
      <t>コウリョ</t>
    </rPh>
    <phoneticPr fontId="4"/>
  </si>
  <si>
    <t>３．抗議艇，救済または審問の再開を要求している艇</t>
    <rPh sb="2" eb="4">
      <t>コウギ</t>
    </rPh>
    <rPh sb="4" eb="5">
      <t>テイ</t>
    </rPh>
    <rPh sb="6" eb="8">
      <t>キュウサイ</t>
    </rPh>
    <rPh sb="11" eb="13">
      <t>シンモン</t>
    </rPh>
    <rPh sb="14" eb="16">
      <t>サイカイ</t>
    </rPh>
    <rPh sb="17" eb="19">
      <t>ヨウキュウ</t>
    </rPh>
    <rPh sb="23" eb="24">
      <t>テイ</t>
    </rPh>
    <phoneticPr fontId="4"/>
  </si>
  <si>
    <t>ク ラ ス</t>
    <phoneticPr fontId="4"/>
  </si>
  <si>
    <t>セール番号</t>
    <rPh sb="3" eb="5">
      <t>バンゴウ</t>
    </rPh>
    <phoneticPr fontId="4"/>
  </si>
  <si>
    <t>艇名</t>
    <rPh sb="0" eb="1">
      <t>テイ</t>
    </rPh>
    <rPh sb="1" eb="2">
      <t>メイ</t>
    </rPh>
    <phoneticPr fontId="4"/>
  </si>
  <si>
    <t>代表者</t>
    <rPh sb="0" eb="3">
      <t>ダイヒョウシャ</t>
    </rPh>
    <phoneticPr fontId="4"/>
  </si>
  <si>
    <t>住所</t>
    <rPh sb="0" eb="2">
      <t>ジュウショ</t>
    </rPh>
    <phoneticPr fontId="4"/>
  </si>
  <si>
    <t>電話番号</t>
    <rPh sb="0" eb="2">
      <t>デンワ</t>
    </rPh>
    <rPh sb="2" eb="4">
      <t>バンゴウ</t>
    </rPh>
    <phoneticPr fontId="4"/>
  </si>
  <si>
    <t>４．被抗議艇または救済を考慮する艇</t>
    <rPh sb="2" eb="3">
      <t>ヒ</t>
    </rPh>
    <rPh sb="3" eb="5">
      <t>コウギ</t>
    </rPh>
    <rPh sb="5" eb="6">
      <t>テイ</t>
    </rPh>
    <rPh sb="9" eb="11">
      <t>キュウサイ</t>
    </rPh>
    <rPh sb="12" eb="14">
      <t>コウリョ</t>
    </rPh>
    <rPh sb="16" eb="17">
      <t>テイ</t>
    </rPh>
    <phoneticPr fontId="4"/>
  </si>
  <si>
    <t>艇名</t>
  </si>
  <si>
    <t>５．ケース</t>
    <phoneticPr fontId="4"/>
  </si>
  <si>
    <t>ケースの時刻と場所</t>
    <rPh sb="4" eb="6">
      <t>ジコク</t>
    </rPh>
    <rPh sb="7" eb="9">
      <t>バショ</t>
    </rPh>
    <phoneticPr fontId="4"/>
  </si>
  <si>
    <t>違反と申し立てる規側</t>
    <rPh sb="0" eb="2">
      <t>イハン</t>
    </rPh>
    <rPh sb="3" eb="6">
      <t>モウシタ</t>
    </rPh>
    <rPh sb="8" eb="9">
      <t>キ</t>
    </rPh>
    <rPh sb="9" eb="10">
      <t>ソク</t>
    </rPh>
    <phoneticPr fontId="4"/>
  </si>
  <si>
    <t>証人</t>
    <rPh sb="0" eb="2">
      <t>ショウニン</t>
    </rPh>
    <phoneticPr fontId="4"/>
  </si>
  <si>
    <t>６．被抗議艇への通告　抗議の意思の被抗議艇への知らせ方</t>
    <rPh sb="2" eb="3">
      <t>ヒ</t>
    </rPh>
    <rPh sb="3" eb="5">
      <t>コウギ</t>
    </rPh>
    <rPh sb="5" eb="6">
      <t>テイ</t>
    </rPh>
    <rPh sb="8" eb="10">
      <t>ツウコク</t>
    </rPh>
    <rPh sb="11" eb="13">
      <t>コウギ</t>
    </rPh>
    <rPh sb="14" eb="16">
      <t>イシ</t>
    </rPh>
    <rPh sb="17" eb="18">
      <t>ヒ</t>
    </rPh>
    <rPh sb="18" eb="20">
      <t>コウギ</t>
    </rPh>
    <rPh sb="20" eb="21">
      <t>テイ</t>
    </rPh>
    <rPh sb="23" eb="27">
      <t>シラセカタ</t>
    </rPh>
    <phoneticPr fontId="4"/>
  </si>
  <si>
    <t>声を掛けることにより</t>
    <rPh sb="0" eb="1">
      <t>コエ</t>
    </rPh>
    <rPh sb="2" eb="7">
      <t>カケルコト</t>
    </rPh>
    <phoneticPr fontId="4"/>
  </si>
  <si>
    <t>いつ</t>
    <phoneticPr fontId="4"/>
  </si>
  <si>
    <t>用いた言葉</t>
    <rPh sb="0" eb="1">
      <t>モチ</t>
    </rPh>
    <rPh sb="3" eb="5">
      <t>コトバ</t>
    </rPh>
    <phoneticPr fontId="4"/>
  </si>
  <si>
    <t>赤色旗を掲揚することにより</t>
    <rPh sb="4" eb="6">
      <t>ケイヨウ</t>
    </rPh>
    <phoneticPr fontId="4"/>
  </si>
  <si>
    <t>その他の方法で知らせる事により</t>
    <rPh sb="2" eb="3">
      <t>タ</t>
    </rPh>
    <rPh sb="4" eb="6">
      <t>ホウホウ</t>
    </rPh>
    <rPh sb="7" eb="12">
      <t>シラセルコト</t>
    </rPh>
    <phoneticPr fontId="4"/>
  </si>
  <si>
    <t>詳細</t>
    <rPh sb="0" eb="2">
      <t>ショウサイ</t>
    </rPh>
    <phoneticPr fontId="4"/>
  </si>
  <si>
    <t>７．ケースの説明 (必要な場合には別の用紙を用いること)</t>
    <rPh sb="6" eb="8">
      <t>セツメイ</t>
    </rPh>
    <rPh sb="10" eb="12">
      <t>ヒツヨウ</t>
    </rPh>
    <rPh sb="13" eb="15">
      <t>バアイ</t>
    </rPh>
    <rPh sb="17" eb="18">
      <t>ベツ</t>
    </rPh>
    <rPh sb="19" eb="21">
      <t>ヨウシ</t>
    </rPh>
    <rPh sb="22" eb="23">
      <t>モチ</t>
    </rPh>
    <phoneticPr fontId="4"/>
  </si>
  <si>
    <t xml:space="preserve"> 見取り図 ： １辺＝１艇身；艇の位置，風向と流れの方向，マークを示すこと。</t>
    <rPh sb="1" eb="5">
      <t>ミトリズ</t>
    </rPh>
    <rPh sb="8" eb="10">
      <t>１ヘン</t>
    </rPh>
    <rPh sb="12" eb="14">
      <t>テイシン</t>
    </rPh>
    <rPh sb="15" eb="16">
      <t>テイ</t>
    </rPh>
    <rPh sb="17" eb="19">
      <t>イチ</t>
    </rPh>
    <rPh sb="20" eb="22">
      <t>フウコウ</t>
    </rPh>
    <rPh sb="23" eb="24">
      <t>ナガ</t>
    </rPh>
    <rPh sb="26" eb="28">
      <t>ホウコウ</t>
    </rPh>
    <rPh sb="33" eb="34">
      <t>シメ</t>
    </rPh>
    <phoneticPr fontId="4"/>
  </si>
  <si>
    <t>バレリーナ</t>
    <phoneticPr fontId="4"/>
  </si>
  <si>
    <t>ＪＯＶＩＡＬ FIVE Ⅲ</t>
    <phoneticPr fontId="3"/>
  </si>
  <si>
    <t>JUGEMU</t>
    <phoneticPr fontId="3"/>
  </si>
  <si>
    <t>FIRST SPIRITS</t>
    <phoneticPr fontId="3"/>
  </si>
  <si>
    <t>Japoneira</t>
    <phoneticPr fontId="4"/>
  </si>
  <si>
    <t>ﾔﾏﾊ30・HMYC　黄</t>
    <rPh sb="11" eb="12">
      <t>キ</t>
    </rPh>
    <phoneticPr fontId="4"/>
  </si>
  <si>
    <t>ﾔﾏﾊ30・HMYC　青</t>
    <rPh sb="11" eb="12">
      <t>アオ</t>
    </rPh>
    <phoneticPr fontId="4"/>
  </si>
  <si>
    <t>ﾔﾏﾊ30・HMYC　赤</t>
    <rPh sb="11" eb="12">
      <t>アカ</t>
    </rPh>
    <phoneticPr fontId="4"/>
  </si>
  <si>
    <t>Momo</t>
    <phoneticPr fontId="4"/>
  </si>
  <si>
    <t>OLA</t>
    <phoneticPr fontId="4"/>
  </si>
  <si>
    <t>アルカ</t>
    <phoneticPr fontId="4"/>
  </si>
  <si>
    <t>TRITON XV</t>
    <phoneticPr fontId="3"/>
  </si>
  <si>
    <t>TRITON ⅩV</t>
    <phoneticPr fontId="4"/>
  </si>
  <si>
    <t>開催日</t>
    <rPh sb="0" eb="2">
      <t>カイサイ</t>
    </rPh>
    <rPh sb="2" eb="3">
      <t>ビ</t>
    </rPh>
    <phoneticPr fontId="4"/>
  </si>
  <si>
    <t>ﾚｰｽ名</t>
    <rPh sb="3" eb="4">
      <t>メイ</t>
    </rPh>
    <phoneticPr fontId="4"/>
  </si>
  <si>
    <t>担当ｺﾐｯﾃｨ</t>
    <rPh sb="0" eb="2">
      <t>タントウ</t>
    </rPh>
    <phoneticPr fontId="4"/>
  </si>
  <si>
    <t>ﾚｰｽｺｰｽ及びｸﾞﾚｰﾄﾞ</t>
    <rPh sb="6" eb="7">
      <t>オヨ</t>
    </rPh>
    <phoneticPr fontId="4"/>
  </si>
  <si>
    <t>摘　　　　　　要</t>
    <rPh sb="0" eb="1">
      <t>テキ</t>
    </rPh>
    <rPh sb="7" eb="8">
      <t>ヨウ</t>
    </rPh>
    <phoneticPr fontId="4"/>
  </si>
  <si>
    <r>
      <t>G1、烏帽子岩回航ｏｒｼｮｰﾄｺｰｽ</t>
    </r>
    <r>
      <rPr>
        <sz val="11"/>
        <rFont val="ＭＳ Ｐゴシック"/>
        <family val="3"/>
        <charset val="128"/>
      </rPr>
      <t>2本</t>
    </r>
    <rPh sb="3" eb="6">
      <t>エボシ</t>
    </rPh>
    <rPh sb="6" eb="7">
      <t>イワ</t>
    </rPh>
    <rPh sb="7" eb="9">
      <t>カイコウ</t>
    </rPh>
    <rPh sb="19" eb="20">
      <t>ホン</t>
    </rPh>
    <phoneticPr fontId="4"/>
  </si>
  <si>
    <t>G1、小網代沖浮標回航</t>
    <rPh sb="3" eb="4">
      <t>コ</t>
    </rPh>
    <rPh sb="4" eb="6">
      <t>アジロ</t>
    </rPh>
    <rPh sb="6" eb="7">
      <t>オキ</t>
    </rPh>
    <rPh sb="7" eb="9">
      <t>フヒョウ</t>
    </rPh>
    <rPh sb="9" eb="11">
      <t>カイコウ</t>
    </rPh>
    <phoneticPr fontId="4"/>
  </si>
  <si>
    <t>ＨＭＹＣとの共催（ﾚｰｽ運営：ＨＭＹＣ、ﾊﾟｰﾃｨ-：ＨＹＣ)</t>
    <rPh sb="6" eb="8">
      <t>キョウサイ</t>
    </rPh>
    <rPh sb="12" eb="14">
      <t>ウンエイ</t>
    </rPh>
    <phoneticPr fontId="4"/>
  </si>
  <si>
    <t>ﾚｰｽ終了後、忘年会</t>
    <rPh sb="3" eb="5">
      <t>シュウリョウ</t>
    </rPh>
    <rPh sb="5" eb="6">
      <t>ゴ</t>
    </rPh>
    <rPh sb="7" eb="10">
      <t>ボウネンカイ</t>
    </rPh>
    <phoneticPr fontId="4"/>
  </si>
  <si>
    <t>石原杯</t>
    <rPh sb="0" eb="2">
      <t>イシハラ</t>
    </rPh>
    <rPh sb="2" eb="3">
      <t>ハイ</t>
    </rPh>
    <phoneticPr fontId="4"/>
  </si>
  <si>
    <t>実行委員会・Ｇ1、初島回航</t>
    <rPh sb="0" eb="2">
      <t>ジッコウ</t>
    </rPh>
    <rPh sb="2" eb="5">
      <t>イインカイ</t>
    </rPh>
    <rPh sb="9" eb="10">
      <t>ハツ</t>
    </rPh>
    <rPh sb="10" eb="11">
      <t>シマ</t>
    </rPh>
    <rPh sb="11" eb="13">
      <t>カイコウ</t>
    </rPh>
    <phoneticPr fontId="4"/>
  </si>
  <si>
    <t>7：00/8：00</t>
  </si>
  <si>
    <t>G1、烏帽子岩回航</t>
    <rPh sb="3" eb="6">
      <t>エボシ</t>
    </rPh>
    <rPh sb="6" eb="7">
      <t>イワ</t>
    </rPh>
    <rPh sb="7" eb="9">
      <t>カイコウ</t>
    </rPh>
    <phoneticPr fontId="4"/>
  </si>
  <si>
    <t>開催回数</t>
    <rPh sb="0" eb="2">
      <t>カイサイ</t>
    </rPh>
    <rPh sb="2" eb="3">
      <t>カイ</t>
    </rPh>
    <rPh sb="3" eb="4">
      <t>スウ</t>
    </rPh>
    <phoneticPr fontId="4"/>
  </si>
  <si>
    <t>開催回数</t>
    <rPh sb="0" eb="2">
      <t>カイサイ</t>
    </rPh>
    <rPh sb="2" eb="4">
      <t>カイスウ</t>
    </rPh>
    <phoneticPr fontId="4"/>
  </si>
  <si>
    <t>＊レース日程が変更になった場合、開催日は手入力願います。</t>
    <rPh sb="4" eb="6">
      <t>ニッテイ</t>
    </rPh>
    <rPh sb="7" eb="9">
      <t>ヘンコウ</t>
    </rPh>
    <rPh sb="13" eb="15">
      <t>バアイ</t>
    </rPh>
    <rPh sb="16" eb="19">
      <t>カイサイビ</t>
    </rPh>
    <rPh sb="20" eb="21">
      <t>テ</t>
    </rPh>
    <rPh sb="21" eb="23">
      <t>ニュウリョク</t>
    </rPh>
    <rPh sb="23" eb="24">
      <t>ネガ</t>
    </rPh>
    <phoneticPr fontId="4"/>
  </si>
  <si>
    <t>クラブルーム</t>
    <phoneticPr fontId="4"/>
  </si>
  <si>
    <t>艇長会議</t>
  </si>
  <si>
    <t>ｽﾀｰﾄ時刻</t>
    <rPh sb="4" eb="6">
      <t>ジコク</t>
    </rPh>
    <phoneticPr fontId="4"/>
  </si>
  <si>
    <t>ﾚｰｽｽﾀｰﾄ：</t>
    <phoneticPr fontId="4"/>
  </si>
  <si>
    <t>出艇申告記録</t>
    <phoneticPr fontId="4"/>
  </si>
  <si>
    <t>フィニッシュ時刻記入用紙を出力して下さい。フィニッシュ時の記録用紙です。</t>
    <rPh sb="13" eb="15">
      <t>シュツリョク</t>
    </rPh>
    <rPh sb="17" eb="18">
      <t>クダ</t>
    </rPh>
    <rPh sb="27" eb="28">
      <t>ジ</t>
    </rPh>
    <rPh sb="29" eb="30">
      <t>キ</t>
    </rPh>
    <rPh sb="30" eb="31">
      <t>ロク</t>
    </rPh>
    <rPh sb="31" eb="33">
      <t>ヨウシ</t>
    </rPh>
    <phoneticPr fontId="4"/>
  </si>
  <si>
    <t>表彰ﾊﾟｰﾃｨ受付記録用紙を出力して下さい。表彰ﾊﾟｰﾃｨの受付用です。</t>
    <rPh sb="14" eb="16">
      <t>シュツリョク</t>
    </rPh>
    <rPh sb="18" eb="19">
      <t>クダ</t>
    </rPh>
    <rPh sb="30" eb="33">
      <t>ヨウデス</t>
    </rPh>
    <phoneticPr fontId="4"/>
  </si>
  <si>
    <t>HYCクラブレースレガッタの精算書です。パーティーを含むレガッタが終了後、関係部分に入力し精算の上、提出してください。</t>
    <rPh sb="26" eb="27">
      <t>フク</t>
    </rPh>
    <rPh sb="33" eb="36">
      <t>シュウリョウゴ</t>
    </rPh>
    <rPh sb="37" eb="39">
      <t>カンケイ</t>
    </rPh>
    <rPh sb="39" eb="41">
      <t>ブブン</t>
    </rPh>
    <rPh sb="42" eb="44">
      <t>ニュウリョク</t>
    </rPh>
    <rPh sb="45" eb="47">
      <t>セイサン</t>
    </rPh>
    <rPh sb="48" eb="49">
      <t>ウエ</t>
    </rPh>
    <rPh sb="50" eb="52">
      <t>テイシュツ</t>
    </rPh>
    <phoneticPr fontId="4"/>
  </si>
  <si>
    <t>開催日、レース名、担当コミッティー等は自動で入力されます。</t>
    <rPh sb="0" eb="3">
      <t>カイサイビ</t>
    </rPh>
    <rPh sb="7" eb="8">
      <t>メイ</t>
    </rPh>
    <rPh sb="9" eb="11">
      <t>タントウ</t>
    </rPh>
    <rPh sb="17" eb="18">
      <t>ナド</t>
    </rPh>
    <rPh sb="19" eb="21">
      <t>ジドウ</t>
    </rPh>
    <rPh sb="22" eb="24">
      <t>ニュウリョク</t>
    </rPh>
    <phoneticPr fontId="4"/>
  </si>
  <si>
    <t>　　時　　分～、葉山港管理事務所・３Ｆ</t>
    <rPh sb="8" eb="10">
      <t>ハヤマ</t>
    </rPh>
    <rPh sb="10" eb="11">
      <t>コウ</t>
    </rPh>
    <rPh sb="11" eb="13">
      <t>カンリ</t>
    </rPh>
    <rPh sb="13" eb="15">
      <t>ジム</t>
    </rPh>
    <rPh sb="15" eb="16">
      <t>ショ</t>
    </rPh>
    <phoneticPr fontId="3"/>
  </si>
  <si>
    <t>開催年月日</t>
    <rPh sb="0" eb="2">
      <t>カイサイ</t>
    </rPh>
    <rPh sb="2" eb="5">
      <t>ネンガッピ</t>
    </rPh>
    <phoneticPr fontId="4"/>
  </si>
  <si>
    <t>精算年月日</t>
    <rPh sb="0" eb="2">
      <t>セイサン</t>
    </rPh>
    <rPh sb="2" eb="5">
      <t>ネンガッピ</t>
    </rPh>
    <phoneticPr fontId="4"/>
  </si>
  <si>
    <t>＊網掛けセル部分を入力してください。</t>
    <rPh sb="1" eb="3">
      <t>アミカ</t>
    </rPh>
    <rPh sb="6" eb="8">
      <t>ブブン</t>
    </rPh>
    <rPh sb="9" eb="11">
      <t>ニュウリョク</t>
    </rPh>
    <phoneticPr fontId="4"/>
  </si>
  <si>
    <t>　　　*表彰式会場使用料は当日葉山港管理事務所に支払願います。賞品代金はＨＹＣ会計より支払ますので入金願います。</t>
    <rPh sb="4" eb="6">
      <t>ヒョウショウ</t>
    </rPh>
    <rPh sb="6" eb="7">
      <t>シキ</t>
    </rPh>
    <rPh sb="7" eb="9">
      <t>カイジョウ</t>
    </rPh>
    <rPh sb="13" eb="15">
      <t>トウジツ</t>
    </rPh>
    <rPh sb="15" eb="17">
      <t>ハヤマ</t>
    </rPh>
    <rPh sb="17" eb="18">
      <t>コウ</t>
    </rPh>
    <rPh sb="18" eb="20">
      <t>カンリ</t>
    </rPh>
    <rPh sb="20" eb="22">
      <t>ジム</t>
    </rPh>
    <rPh sb="22" eb="23">
      <t>ショ</t>
    </rPh>
    <rPh sb="24" eb="26">
      <t>シハライ</t>
    </rPh>
    <rPh sb="26" eb="27">
      <t>ネガ</t>
    </rPh>
    <rPh sb="39" eb="41">
      <t>カイケイ</t>
    </rPh>
    <rPh sb="43" eb="45">
      <t>シハラ</t>
    </rPh>
    <rPh sb="49" eb="51">
      <t>ニュウキン</t>
    </rPh>
    <rPh sb="51" eb="52">
      <t>ネガ</t>
    </rPh>
    <phoneticPr fontId="4"/>
  </si>
  <si>
    <t>　マイナスとなった場合は入金の必要はありません。レース委員会に清算書を提出し不足分を請求して下さい。</t>
    <phoneticPr fontId="4"/>
  </si>
  <si>
    <t>　　　*＜ＨＹＣ会計への入金金額＞ を ＨＹＣ会計振込口座へ入金願います。</t>
    <rPh sb="8" eb="10">
      <t>カイケイ</t>
    </rPh>
    <rPh sb="12" eb="14">
      <t>ニュウキン</t>
    </rPh>
    <rPh sb="14" eb="16">
      <t>キンガク</t>
    </rPh>
    <rPh sb="23" eb="25">
      <t>カイケイ</t>
    </rPh>
    <rPh sb="25" eb="27">
      <t>フリコミ</t>
    </rPh>
    <rPh sb="27" eb="29">
      <t>コウザ</t>
    </rPh>
    <rPh sb="30" eb="32">
      <t>ニュウキン</t>
    </rPh>
    <rPh sb="32" eb="33">
      <t>ネガ</t>
    </rPh>
    <phoneticPr fontId="4"/>
  </si>
  <si>
    <t>３）</t>
    <phoneticPr fontId="4"/>
  </si>
  <si>
    <t>２）</t>
    <phoneticPr fontId="4"/>
  </si>
  <si>
    <t>１)</t>
    <phoneticPr fontId="4"/>
  </si>
  <si>
    <t>＜ＨＹＣ会計への入金金額＞は下記の口座へ振込み願います。</t>
    <phoneticPr fontId="4"/>
  </si>
  <si>
    <t>ﾚｰｽ参加艇数，ﾊﾟｰﾃｨｰ参加人数，表彰式会場使用料、ﾊﾟｰﾃｨｰ費用明細等背景色がグレーの部分を入力すれば自動計算されます。</t>
    <rPh sb="3" eb="5">
      <t>サンカ</t>
    </rPh>
    <rPh sb="5" eb="6">
      <t>テイ</t>
    </rPh>
    <rPh sb="6" eb="7">
      <t>スウ</t>
    </rPh>
    <rPh sb="14" eb="16">
      <t>サンカ</t>
    </rPh>
    <rPh sb="16" eb="18">
      <t>ニンズウ</t>
    </rPh>
    <rPh sb="19" eb="21">
      <t>ヒョウショウ</t>
    </rPh>
    <rPh sb="21" eb="22">
      <t>シキ</t>
    </rPh>
    <rPh sb="22" eb="24">
      <t>カイジョウ</t>
    </rPh>
    <rPh sb="24" eb="27">
      <t>シヨウリョウ</t>
    </rPh>
    <rPh sb="34" eb="36">
      <t>ヒヨウ</t>
    </rPh>
    <rPh sb="36" eb="38">
      <t>メイサイ</t>
    </rPh>
    <rPh sb="38" eb="39">
      <t>トウ</t>
    </rPh>
    <rPh sb="39" eb="42">
      <t>ハイケイショク</t>
    </rPh>
    <rPh sb="47" eb="49">
      <t>ブブン</t>
    </rPh>
    <rPh sb="50" eb="52">
      <t>ニュウリョク</t>
    </rPh>
    <rPh sb="55" eb="57">
      <t>ジドウ</t>
    </rPh>
    <rPh sb="57" eb="59">
      <t>ケイサン</t>
    </rPh>
    <phoneticPr fontId="4"/>
  </si>
  <si>
    <t>　　＊精算書等は一週間以内に送付して下さい。送付手続きが間に合わない場合、精算書のﾌｧｲﾙを一週間以内にメールして下さい。</t>
    <rPh sb="3" eb="5">
      <t>セイサン</t>
    </rPh>
    <rPh sb="37" eb="39">
      <t>セイサン</t>
    </rPh>
    <rPh sb="46" eb="49">
      <t>イッシュウカン</t>
    </rPh>
    <rPh sb="49" eb="51">
      <t>イナイ</t>
    </rPh>
    <phoneticPr fontId="4"/>
  </si>
  <si>
    <t>ＨＹＣへの会計報告はこの精算書に領収書を添えて下記の住所へ送付して下さい。</t>
    <rPh sb="26" eb="28">
      <t>ジュウショ</t>
    </rPh>
    <rPh sb="29" eb="31">
      <t>ソウフ</t>
    </rPh>
    <rPh sb="33" eb="34">
      <t>クダ</t>
    </rPh>
    <phoneticPr fontId="4"/>
  </si>
  <si>
    <t>下記の手順に従い、レース前までに入力と各用紙の出力をして下さい。</t>
    <rPh sb="0" eb="2">
      <t>カキ</t>
    </rPh>
    <rPh sb="3" eb="5">
      <t>テジュン</t>
    </rPh>
    <rPh sb="6" eb="7">
      <t>シタガ</t>
    </rPh>
    <rPh sb="12" eb="13">
      <t>マエ</t>
    </rPh>
    <rPh sb="16" eb="18">
      <t>ニュウリョク</t>
    </rPh>
    <rPh sb="19" eb="22">
      <t>カクヨウシ</t>
    </rPh>
    <rPh sb="23" eb="25">
      <t>シュツリョク</t>
    </rPh>
    <rPh sb="28" eb="29">
      <t>クダ</t>
    </rPh>
    <phoneticPr fontId="4"/>
  </si>
  <si>
    <t>抗議書です。　必要があれば出力して準備してください。（前回のレースの分が、残っている場合もあります。）</t>
    <rPh sb="7" eb="9">
      <t>ヒツヨウ</t>
    </rPh>
    <rPh sb="13" eb="15">
      <t>シュツリョク</t>
    </rPh>
    <rPh sb="17" eb="19">
      <t>ジュンビ</t>
    </rPh>
    <rPh sb="27" eb="29">
      <t>ゼンカイ</t>
    </rPh>
    <rPh sb="34" eb="35">
      <t>ブン</t>
    </rPh>
    <rPh sb="37" eb="38">
      <t>ノコ</t>
    </rPh>
    <rPh sb="42" eb="44">
      <t>バアイ</t>
    </rPh>
    <phoneticPr fontId="4"/>
  </si>
  <si>
    <t>葉山ﾖｯﾄｸﾗﾌﾞﾚｰｽ日程</t>
    <phoneticPr fontId="4"/>
  </si>
  <si>
    <t>下の黄色のセルに開催回数を入力してください。</t>
    <rPh sb="0" eb="1">
      <t>シタ</t>
    </rPh>
    <rPh sb="2" eb="4">
      <t>キイロ</t>
    </rPh>
    <rPh sb="8" eb="10">
      <t>カイサイ</t>
    </rPh>
    <rPh sb="10" eb="12">
      <t>カイスウ</t>
    </rPh>
    <rPh sb="13" eb="15">
      <t>ニュウリョク</t>
    </rPh>
    <phoneticPr fontId="4"/>
  </si>
  <si>
    <t>出艇申告記録を出力して下さい。艇長会議時の受付用紙です。</t>
    <rPh sb="7" eb="9">
      <t>シュツリョク</t>
    </rPh>
    <rPh sb="11" eb="12">
      <t>クダ</t>
    </rPh>
    <rPh sb="15" eb="17">
      <t>テイチョウ</t>
    </rPh>
    <rPh sb="17" eb="19">
      <t>カイギ</t>
    </rPh>
    <rPh sb="19" eb="20">
      <t>ジ</t>
    </rPh>
    <rPh sb="21" eb="23">
      <t>ウケツケ</t>
    </rPh>
    <rPh sb="23" eb="25">
      <t>ヨウシ</t>
    </rPh>
    <phoneticPr fontId="4"/>
  </si>
  <si>
    <t>（エクセル上入力が必要なセルは、基本的に①と⑤のみです。）</t>
    <rPh sb="5" eb="6">
      <t>ジョウ</t>
    </rPh>
    <rPh sb="6" eb="8">
      <t>ニュウリョク</t>
    </rPh>
    <rPh sb="9" eb="11">
      <t>ヒツヨウ</t>
    </rPh>
    <rPh sb="16" eb="19">
      <t>キホンテキ</t>
    </rPh>
    <phoneticPr fontId="4"/>
  </si>
  <si>
    <t>npoHYC</t>
  </si>
  <si>
    <t>npoHYC</t>
    <phoneticPr fontId="4"/>
  </si>
  <si>
    <t>クラブﾞﾚｰｽ</t>
    <phoneticPr fontId="4"/>
  </si>
  <si>
    <t>コミッティー用</t>
    <rPh sb="6" eb="7">
      <t>ヨウ</t>
    </rPh>
    <phoneticPr fontId="4"/>
  </si>
  <si>
    <t>各種用紙</t>
    <rPh sb="0" eb="2">
      <t>カクシュ</t>
    </rPh>
    <rPh sb="2" eb="4">
      <t>ヨウシ</t>
    </rPh>
    <phoneticPr fontId="4"/>
  </si>
  <si>
    <t>　　　レース当日、及びレース・パーティー終了後の精算様の書式です。</t>
    <rPh sb="6" eb="8">
      <t>トウジツ</t>
    </rPh>
    <rPh sb="9" eb="10">
      <t>オヨ</t>
    </rPh>
    <rPh sb="20" eb="23">
      <t>シュウリョウゴ</t>
    </rPh>
    <rPh sb="24" eb="26">
      <t>セイサン</t>
    </rPh>
    <rPh sb="26" eb="27">
      <t>ヨウ</t>
    </rPh>
    <rPh sb="28" eb="30">
      <t>ショシキ</t>
    </rPh>
    <phoneticPr fontId="4"/>
  </si>
  <si>
    <t>レース委員会調整</t>
    <rPh sb="3" eb="6">
      <t>イインカイ</t>
    </rPh>
    <rPh sb="6" eb="8">
      <t>チョウセイ</t>
    </rPh>
    <phoneticPr fontId="4"/>
  </si>
  <si>
    <t>食彩亭</t>
    <rPh sb="0" eb="1">
      <t>ショク</t>
    </rPh>
    <rPh sb="1" eb="2">
      <t>サイ</t>
    </rPh>
    <rPh sb="2" eb="3">
      <t>テイ</t>
    </rPh>
    <phoneticPr fontId="4"/>
  </si>
  <si>
    <t>クリエイト</t>
    <phoneticPr fontId="4"/>
  </si>
  <si>
    <t>オーケー</t>
    <phoneticPr fontId="4"/>
  </si>
  <si>
    <t>東京海上（ヤマハ３０）</t>
    <rPh sb="0" eb="2">
      <t>トウキョウ</t>
    </rPh>
    <rPh sb="2" eb="4">
      <t>カイジョウ</t>
    </rPh>
    <phoneticPr fontId="4"/>
  </si>
  <si>
    <t>ＳＥＬＦ　ＲＩＬＩＡＮＣＥ</t>
    <phoneticPr fontId="4"/>
  </si>
  <si>
    <t>レース委員長</t>
    <rPh sb="3" eb="6">
      <t>イインチョウ</t>
    </rPh>
    <phoneticPr fontId="4"/>
  </si>
  <si>
    <t>コミッティー</t>
    <phoneticPr fontId="4"/>
  </si>
  <si>
    <t>会計責任者</t>
    <rPh sb="0" eb="2">
      <t>カイケイ</t>
    </rPh>
    <rPh sb="2" eb="5">
      <t>セキニンシャ</t>
    </rPh>
    <phoneticPr fontId="4"/>
  </si>
  <si>
    <t>変更履歴</t>
    <rPh sb="0" eb="2">
      <t>ヘンコウ</t>
    </rPh>
    <rPh sb="2" eb="4">
      <t>リレキ</t>
    </rPh>
    <phoneticPr fontId="4"/>
  </si>
  <si>
    <t>標準タイムリミット</t>
    <rPh sb="0" eb="2">
      <t>ヒョウジュン</t>
    </rPh>
    <phoneticPr fontId="4"/>
  </si>
  <si>
    <t>3時間30分</t>
    <rPh sb="1" eb="3">
      <t>ジカン</t>
    </rPh>
    <rPh sb="5" eb="6">
      <t>フン</t>
    </rPh>
    <phoneticPr fontId="4"/>
  </si>
  <si>
    <t>4時間30分</t>
    <rPh sb="1" eb="3">
      <t>ジカン</t>
    </rPh>
    <rPh sb="5" eb="6">
      <t>フン</t>
    </rPh>
    <phoneticPr fontId="4"/>
  </si>
  <si>
    <t>各2時間</t>
    <rPh sb="0" eb="1">
      <t>カク</t>
    </rPh>
    <rPh sb="2" eb="4">
      <t>ジカン</t>
    </rPh>
    <phoneticPr fontId="4"/>
  </si>
  <si>
    <t>3時間</t>
    <rPh sb="1" eb="3">
      <t>ジカン</t>
    </rPh>
    <phoneticPr fontId="4"/>
  </si>
  <si>
    <t>24時間</t>
    <rPh sb="2" eb="4">
      <t>ジカン</t>
    </rPh>
    <phoneticPr fontId="4"/>
  </si>
  <si>
    <t>PANDORA　Ⅳ</t>
    <phoneticPr fontId="4"/>
  </si>
  <si>
    <t>S 03</t>
    <phoneticPr fontId="4"/>
  </si>
  <si>
    <t>S 03</t>
    <phoneticPr fontId="4"/>
  </si>
  <si>
    <t>npo HYC</t>
    <phoneticPr fontId="4"/>
  </si>
  <si>
    <t>ひな祭りレガッタ</t>
    <rPh sb="2" eb="3">
      <t>マツ</t>
    </rPh>
    <phoneticPr fontId="4"/>
  </si>
  <si>
    <t xml:space="preserve"> </t>
    <phoneticPr fontId="4"/>
  </si>
  <si>
    <t>2018/○○/○○</t>
    <phoneticPr fontId="4"/>
  </si>
  <si>
    <t>2019年</t>
    <rPh sb="4" eb="5">
      <t>ネン</t>
    </rPh>
    <phoneticPr fontId="4"/>
  </si>
  <si>
    <t>忘年会事務局負担</t>
    <rPh sb="0" eb="3">
      <t>ボウネンカイ</t>
    </rPh>
    <rPh sb="3" eb="6">
      <t>ジムキョク</t>
    </rPh>
    <rPh sb="6" eb="8">
      <t>フタン</t>
    </rPh>
    <phoneticPr fontId="4"/>
  </si>
  <si>
    <t>ワイン2本（コミッテ担当）</t>
    <rPh sb="4" eb="5">
      <t>ホン</t>
    </rPh>
    <rPh sb="10" eb="12">
      <t>タントウ</t>
    </rPh>
    <phoneticPr fontId="4"/>
  </si>
  <si>
    <t>　　　　10時　　　　30分</t>
    <rPh sb="6" eb="7">
      <t>ジ</t>
    </rPh>
    <rPh sb="13" eb="14">
      <t>フン</t>
    </rPh>
    <phoneticPr fontId="4"/>
  </si>
  <si>
    <t>北東　上マーク</t>
    <rPh sb="0" eb="2">
      <t>ホクトウ</t>
    </rPh>
    <rPh sb="3" eb="4">
      <t>カミ</t>
    </rPh>
    <phoneticPr fontId="4"/>
  </si>
  <si>
    <t>牛若丸</t>
  </si>
  <si>
    <t>東京海上</t>
  </si>
  <si>
    <t>G1、ソーセージコース</t>
    <phoneticPr fontId="4"/>
  </si>
  <si>
    <t>ソーセージコース</t>
  </si>
  <si>
    <t>新春レガッタ</t>
    <rPh sb="0" eb="2">
      <t>シンシュン</t>
    </rPh>
    <phoneticPr fontId="4"/>
  </si>
  <si>
    <t>お花見レガッタ</t>
    <rPh sb="1" eb="3">
      <t>ハナミ</t>
    </rPh>
    <phoneticPr fontId="4"/>
  </si>
  <si>
    <t>鯉のぼりレガッタ</t>
    <rPh sb="0" eb="1">
      <t>コイ</t>
    </rPh>
    <phoneticPr fontId="4"/>
  </si>
  <si>
    <t>初鰹レガッタ</t>
    <rPh sb="0" eb="1">
      <t>ハツ</t>
    </rPh>
    <rPh sb="1" eb="2">
      <t>ガツオ</t>
    </rPh>
    <phoneticPr fontId="4"/>
  </si>
  <si>
    <t>新港開港記念レガッタ</t>
    <rPh sb="0" eb="2">
      <t>シンコウ</t>
    </rPh>
    <rPh sb="2" eb="4">
      <t>カイコウ</t>
    </rPh>
    <rPh sb="4" eb="6">
      <t>キネン</t>
    </rPh>
    <phoneticPr fontId="4"/>
  </si>
  <si>
    <t>かぐや姫レガッタ</t>
    <rPh sb="3" eb="4">
      <t>ヒメ</t>
    </rPh>
    <phoneticPr fontId="4"/>
  </si>
  <si>
    <t>体育の日レガッタ</t>
    <rPh sb="0" eb="2">
      <t>タイイク</t>
    </rPh>
    <rPh sb="3" eb="4">
      <t>ヒ</t>
    </rPh>
    <phoneticPr fontId="4"/>
  </si>
  <si>
    <t>文化の日レガッタ</t>
    <rPh sb="0" eb="2">
      <t>ブンカ</t>
    </rPh>
    <rPh sb="3" eb="4">
      <t>ヒ</t>
    </rPh>
    <phoneticPr fontId="4"/>
  </si>
  <si>
    <t>忘年レガッタ</t>
    <rPh sb="0" eb="2">
      <t>ボウネン</t>
    </rPh>
    <phoneticPr fontId="4"/>
  </si>
  <si>
    <t>ココナッツグローブ</t>
    <phoneticPr fontId="4"/>
  </si>
  <si>
    <t>アルバトロス</t>
    <phoneticPr fontId="4"/>
  </si>
  <si>
    <t>トリトン</t>
    <phoneticPr fontId="4"/>
  </si>
  <si>
    <t>ジョビアルファイブ</t>
    <phoneticPr fontId="4"/>
  </si>
  <si>
    <t>ウェービーホット</t>
    <phoneticPr fontId="4"/>
  </si>
  <si>
    <t>コーラルシー</t>
    <phoneticPr fontId="4"/>
  </si>
  <si>
    <t>シオン</t>
    <phoneticPr fontId="4"/>
  </si>
  <si>
    <t>ソーセージコース</t>
    <phoneticPr fontId="4"/>
  </si>
  <si>
    <t>ショートコース、２本</t>
    <rPh sb="9" eb="10">
      <t>ホン</t>
    </rPh>
    <phoneticPr fontId="4"/>
  </si>
  <si>
    <t>（平成31年）</t>
    <phoneticPr fontId="4"/>
  </si>
  <si>
    <t>2020年</t>
    <rPh sb="4" eb="5">
      <t>ネン</t>
    </rPh>
    <phoneticPr fontId="4"/>
  </si>
  <si>
    <t>9月14日(土)～15日(日)、葉山・初島ﾖｯﾄﾚｰｽ</t>
    <rPh sb="1" eb="2">
      <t>ガツ</t>
    </rPh>
    <rPh sb="4" eb="5">
      <t>ニチ</t>
    </rPh>
    <rPh sb="6" eb="7">
      <t>ド</t>
    </rPh>
    <rPh sb="11" eb="12">
      <t>ニチ</t>
    </rPh>
    <rPh sb="13" eb="14">
      <t>ニチ</t>
    </rPh>
    <rPh sb="16" eb="17">
      <t>ハ</t>
    </rPh>
    <rPh sb="17" eb="18">
      <t>ヤマ</t>
    </rPh>
    <rPh sb="19" eb="20">
      <t>ハツ</t>
    </rPh>
    <rPh sb="20" eb="21">
      <t>シマ</t>
    </rPh>
    <phoneticPr fontId="4"/>
  </si>
  <si>
    <r>
      <t>9月</t>
    </r>
    <r>
      <rPr>
        <sz val="11"/>
        <rFont val="ＭＳ Ｐゴシック"/>
        <family val="3"/>
        <charset val="128"/>
      </rPr>
      <t>21日(土)～22日(日)、葉山・初島ﾖｯﾄﾚｰｽ（予備日）</t>
    </r>
    <rPh sb="1" eb="2">
      <t>ガツ</t>
    </rPh>
    <rPh sb="4" eb="5">
      <t>ニチ</t>
    </rPh>
    <rPh sb="6" eb="7">
      <t>ド</t>
    </rPh>
    <rPh sb="11" eb="12">
      <t>ニチ</t>
    </rPh>
    <rPh sb="13" eb="14">
      <t>ニチ</t>
    </rPh>
    <rPh sb="16" eb="17">
      <t>ハ</t>
    </rPh>
    <rPh sb="17" eb="18">
      <t>ヤマ</t>
    </rPh>
    <rPh sb="19" eb="20">
      <t>ハツ</t>
    </rPh>
    <rPh sb="20" eb="21">
      <t>シマ</t>
    </rPh>
    <rPh sb="28" eb="31">
      <t>ヨビビ</t>
    </rPh>
    <phoneticPr fontId="4"/>
  </si>
  <si>
    <t>実行委員：</t>
    <rPh sb="0" eb="2">
      <t>ジッコウ</t>
    </rPh>
    <rPh sb="2" eb="4">
      <t>イイン</t>
    </rPh>
    <phoneticPr fontId="4"/>
  </si>
  <si>
    <t>2018年11月19日　ﾚｰｽ委員会</t>
    <rPh sb="4" eb="5">
      <t>ネン</t>
    </rPh>
    <rPh sb="7" eb="8">
      <t>ガツ</t>
    </rPh>
    <rPh sb="10" eb="11">
      <t>ニチ</t>
    </rPh>
    <rPh sb="15" eb="18">
      <t>イインカイ</t>
    </rPh>
    <phoneticPr fontId="4"/>
  </si>
  <si>
    <t>□</t>
  </si>
  <si>
    <t>□</t>
    <phoneticPr fontId="4"/>
  </si>
  <si>
    <t>20190103変更</t>
    <rPh sb="8" eb="10">
      <t>ヘンコウ</t>
    </rPh>
    <phoneticPr fontId="4"/>
  </si>
  <si>
    <t>2019年</t>
    <rPh sb="4" eb="5">
      <t>ネン</t>
    </rPh>
    <phoneticPr fontId="4"/>
  </si>
  <si>
    <t>20YY/MM/DD</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</si>
</sst>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m&quot;月&quot;d&quot;日&quot;;@"/>
    <numFmt numFmtId="178" formatCode="&quot;第&quot;##&quot;回&quot;"/>
    <numFmt numFmtId="179" formatCode="yyyy&quot;年&quot;m&quot;月&quot;d&quot;日&quot;;@"/>
    <numFmt numFmtId="180" formatCode="m/d"/>
    <numFmt numFmtId="181" formatCode="0_);[Red]\(0\)"/>
    <numFmt numFmtId="182" formatCode="&quot;(&quot;##&quot;)&quot;"/>
    <numFmt numFmtId="183" formatCode="h:mm;@"/>
    <numFmt numFmtId="184" formatCode="h&quot;時&quot;mm&quot;分&quot;;@"/>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b/>
      <sz val="20"/>
      <name val="ＭＳ Ｐゴシック"/>
      <family val="3"/>
      <charset val="128"/>
    </font>
    <font>
      <b/>
      <sz val="14"/>
      <name val="Times New Roman"/>
      <family val="1"/>
    </font>
    <font>
      <b/>
      <sz val="10"/>
      <name val="Times New Roman"/>
      <family val="1"/>
    </font>
    <font>
      <sz val="14"/>
      <name val="Times New Roman"/>
      <family val="1"/>
    </font>
    <font>
      <sz val="11"/>
      <name val="Times New Roman"/>
      <family val="1"/>
    </font>
    <font>
      <sz val="11"/>
      <name val="ＭＳ Ｐゴシック"/>
      <family val="3"/>
      <charset val="128"/>
    </font>
    <font>
      <sz val="14"/>
      <name val="ＭＳ Ｐ明朝"/>
      <family val="1"/>
      <charset val="128"/>
    </font>
    <font>
      <b/>
      <sz val="16"/>
      <name val="ＭＳ Ｐゴシック"/>
      <family val="3"/>
      <charset val="128"/>
    </font>
    <font>
      <b/>
      <sz val="11"/>
      <name val="ＭＳ Ｐゴシック"/>
      <family val="3"/>
      <charset val="128"/>
    </font>
    <font>
      <sz val="9"/>
      <name val="ＭＳ Ｐゴシック"/>
      <family val="3"/>
      <charset val="128"/>
    </font>
    <font>
      <sz val="18"/>
      <name val="ＭＳ Ｐゴシック"/>
      <family val="3"/>
      <charset val="128"/>
    </font>
    <font>
      <sz val="13"/>
      <name val="ＭＳ Ｐゴシック"/>
      <family val="3"/>
      <charset val="128"/>
    </font>
    <font>
      <b/>
      <u/>
      <sz val="14"/>
      <name val="ＭＳ Ｐゴシック"/>
      <family val="3"/>
      <charset val="128"/>
    </font>
    <font>
      <b/>
      <sz val="12"/>
      <name val="ＭＳ Ｐゴシック"/>
      <family val="3"/>
      <charset val="128"/>
    </font>
    <font>
      <sz val="12"/>
      <color rgb="FFFF0000"/>
      <name val="ＭＳ Ｐゴシック"/>
      <family val="3"/>
      <charset val="128"/>
    </font>
    <font>
      <sz val="9"/>
      <color rgb="FFFF0000"/>
      <name val="ＭＳ Ｐゴシック"/>
      <family val="3"/>
      <charset val="128"/>
    </font>
    <font>
      <sz val="11"/>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20"/>
      <color rgb="FF00B0F0"/>
      <name val="ＭＳ Ｐゴシック"/>
      <family val="3"/>
      <charset val="128"/>
    </font>
  </fonts>
  <fills count="8">
    <fill>
      <patternFill patternType="none"/>
    </fill>
    <fill>
      <patternFill patternType="gray125"/>
    </fill>
    <fill>
      <patternFill patternType="gray06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gray0625">
        <bgColor rgb="FFFFFF00"/>
      </patternFill>
    </fill>
    <fill>
      <patternFill patternType="gray0625">
        <bgColor auto="1"/>
      </patternFill>
    </fill>
  </fills>
  <borders count="123">
    <border>
      <left/>
      <right/>
      <top/>
      <bottom/>
      <diagonal/>
    </border>
    <border>
      <left/>
      <right/>
      <top/>
      <bottom style="double">
        <color indexed="64"/>
      </bottom>
      <diagonal/>
    </border>
    <border>
      <left style="double">
        <color indexed="64"/>
      </left>
      <right/>
      <top/>
      <bottom/>
      <diagonal/>
    </border>
    <border>
      <left/>
      <right style="double">
        <color indexed="64"/>
      </right>
      <top/>
      <bottom style="double">
        <color indexed="64"/>
      </bottom>
      <diagonal/>
    </border>
    <border>
      <left style="hair">
        <color indexed="64"/>
      </left>
      <right style="hair">
        <color indexed="64"/>
      </right>
      <top/>
      <bottom style="double">
        <color indexed="64"/>
      </bottom>
      <diagonal/>
    </border>
    <border>
      <left/>
      <right/>
      <top style="hair">
        <color indexed="64"/>
      </top>
      <bottom style="hair">
        <color indexed="64"/>
      </bottom>
      <diagonal/>
    </border>
    <border>
      <left style="hair">
        <color indexed="64"/>
      </left>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style="hair">
        <color indexed="64"/>
      </top>
      <bottom style="double">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style="double">
        <color indexed="64"/>
      </right>
      <top style="hair">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bottom style="thin">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right style="hair">
        <color indexed="64"/>
      </right>
      <top style="thin">
        <color indexed="64"/>
      </top>
      <bottom style="medium">
        <color indexed="64"/>
      </bottom>
      <diagonal/>
    </border>
    <border>
      <left/>
      <right style="hair">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hair">
        <color indexed="64"/>
      </bottom>
      <diagonal/>
    </border>
    <border>
      <left/>
      <right style="double">
        <color indexed="64"/>
      </right>
      <top/>
      <bottom style="hair">
        <color indexed="64"/>
      </bottom>
      <diagonal/>
    </border>
    <border>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383">
    <xf numFmtId="0" fontId="0" fillId="0" borderId="0" xfId="0"/>
    <xf numFmtId="0" fontId="2" fillId="0" borderId="0" xfId="0" applyFont="1"/>
    <xf numFmtId="0" fontId="0" fillId="0" borderId="0" xfId="0" applyAlignment="1">
      <alignment horizontal="right"/>
    </xf>
    <xf numFmtId="0" fontId="0" fillId="0" borderId="0" xfId="0" applyAlignment="1">
      <alignment horizontal="center"/>
    </xf>
    <xf numFmtId="0" fontId="0" fillId="0" borderId="0" xfId="0" applyBorder="1"/>
    <xf numFmtId="0" fontId="0" fillId="0" borderId="1" xfId="0" applyBorder="1"/>
    <xf numFmtId="0" fontId="6" fillId="0" borderId="1" xfId="0" applyFont="1" applyBorder="1"/>
    <xf numFmtId="0" fontId="0" fillId="0" borderId="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6" fillId="0" borderId="0" xfId="0" applyFont="1" applyAlignment="1">
      <alignment horizontal="center" vertical="center"/>
    </xf>
    <xf numFmtId="0" fontId="0" fillId="0" borderId="6" xfId="0"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0" borderId="9" xfId="0" applyFont="1" applyBorder="1" applyAlignment="1">
      <alignment horizontal="right"/>
    </xf>
    <xf numFmtId="0" fontId="8" fillId="0" borderId="10" xfId="0" applyFont="1" applyBorder="1" applyAlignment="1">
      <alignment horizontal="right"/>
    </xf>
    <xf numFmtId="0" fontId="8" fillId="0" borderId="4" xfId="0" applyFont="1" applyBorder="1" applyAlignment="1">
      <alignment horizontal="right"/>
    </xf>
    <xf numFmtId="0" fontId="5" fillId="0" borderId="11" xfId="0" applyFont="1" applyBorder="1" applyAlignment="1">
      <alignment vertical="center"/>
    </xf>
    <xf numFmtId="0" fontId="11" fillId="0" borderId="12" xfId="0" applyFont="1" applyBorder="1" applyAlignment="1">
      <alignment horizontal="right"/>
    </xf>
    <xf numFmtId="38" fontId="10" fillId="0" borderId="13" xfId="1" applyFont="1" applyBorder="1" applyAlignment="1">
      <alignment vertical="center"/>
    </xf>
    <xf numFmtId="0" fontId="12" fillId="0" borderId="0" xfId="0" applyFont="1" applyBorder="1" applyAlignment="1">
      <alignment vertical="center"/>
    </xf>
    <xf numFmtId="0" fontId="11" fillId="0" borderId="14" xfId="0" applyFont="1" applyBorder="1" applyAlignment="1">
      <alignment horizontal="right"/>
    </xf>
    <xf numFmtId="38" fontId="10" fillId="0" borderId="15" xfId="1" applyFont="1" applyBorder="1" applyAlignment="1">
      <alignment vertical="center"/>
    </xf>
    <xf numFmtId="0" fontId="12" fillId="0" borderId="5" xfId="0" applyFont="1" applyBorder="1" applyAlignment="1">
      <alignment vertical="center"/>
    </xf>
    <xf numFmtId="0" fontId="11" fillId="0" borderId="16" xfId="0" applyFont="1" applyBorder="1" applyAlignment="1">
      <alignment horizontal="right"/>
    </xf>
    <xf numFmtId="38" fontId="10" fillId="0" borderId="17" xfId="1" applyFont="1" applyBorder="1" applyAlignment="1">
      <alignment vertical="center"/>
    </xf>
    <xf numFmtId="0" fontId="12" fillId="0" borderId="11" xfId="0" applyFont="1" applyBorder="1" applyAlignment="1">
      <alignment vertical="center"/>
    </xf>
    <xf numFmtId="0" fontId="11" fillId="0" borderId="18" xfId="0" applyFont="1" applyBorder="1" applyAlignment="1">
      <alignment horizontal="right"/>
    </xf>
    <xf numFmtId="38" fontId="10" fillId="0" borderId="19" xfId="1"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3" fillId="0" borderId="4" xfId="0" applyFont="1" applyBorder="1" applyAlignment="1">
      <alignment vertical="center"/>
    </xf>
    <xf numFmtId="0" fontId="11" fillId="0" borderId="6" xfId="0" applyFont="1" applyBorder="1" applyAlignment="1">
      <alignment horizontal="right"/>
    </xf>
    <xf numFmtId="0" fontId="13" fillId="0" borderId="20"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12" fillId="0" borderId="10" xfId="0" applyFont="1" applyBorder="1" applyAlignment="1">
      <alignment vertical="center"/>
    </xf>
    <xf numFmtId="0" fontId="12" fillId="0" borderId="10" xfId="0" quotePrefix="1" applyFont="1" applyBorder="1" applyAlignment="1">
      <alignment horizontal="right" vertical="center"/>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6" fillId="0" borderId="22" xfId="0" applyFont="1" applyBorder="1" applyAlignment="1">
      <alignment horizontal="center" vertical="center" wrapText="1" shrinkToFit="1"/>
    </xf>
    <xf numFmtId="0" fontId="6" fillId="0" borderId="9" xfId="0" applyFont="1" applyBorder="1" applyAlignment="1">
      <alignment horizontal="right"/>
    </xf>
    <xf numFmtId="0" fontId="5" fillId="0" borderId="10" xfId="0" applyFont="1" applyBorder="1" applyAlignment="1">
      <alignment vertical="center"/>
    </xf>
    <xf numFmtId="0" fontId="6" fillId="0" borderId="10" xfId="0" applyFont="1" applyBorder="1" applyAlignment="1">
      <alignment horizontal="right"/>
    </xf>
    <xf numFmtId="0" fontId="5" fillId="0" borderId="10" xfId="0" applyFont="1" applyBorder="1" applyAlignment="1">
      <alignment horizontal="center" vertical="center"/>
    </xf>
    <xf numFmtId="0" fontId="6" fillId="0" borderId="24" xfId="0" applyFont="1" applyBorder="1" applyAlignment="1">
      <alignment horizontal="right"/>
    </xf>
    <xf numFmtId="38" fontId="12" fillId="0" borderId="9" xfId="1" applyFont="1" applyBorder="1" applyAlignment="1">
      <alignment vertical="center"/>
    </xf>
    <xf numFmtId="38" fontId="12" fillId="0" borderId="10" xfId="1" applyFont="1" applyBorder="1" applyAlignment="1">
      <alignment vertical="center"/>
    </xf>
    <xf numFmtId="38" fontId="12" fillId="0" borderId="24" xfId="1" applyFont="1" applyBorder="1" applyAlignment="1">
      <alignment vertical="center"/>
    </xf>
    <xf numFmtId="0" fontId="15" fillId="0" borderId="2" xfId="0" applyFont="1" applyBorder="1" applyAlignment="1">
      <alignment vertical="center"/>
    </xf>
    <xf numFmtId="0" fontId="15" fillId="0" borderId="0" xfId="0" applyFont="1" applyBorder="1" applyAlignment="1">
      <alignment vertical="center"/>
    </xf>
    <xf numFmtId="0" fontId="15" fillId="0" borderId="25" xfId="0" applyFont="1" applyBorder="1" applyAlignment="1">
      <alignment vertical="center"/>
    </xf>
    <xf numFmtId="0" fontId="15" fillId="0" borderId="5" xfId="0" applyFont="1" applyBorder="1" applyAlignment="1">
      <alignment vertical="center"/>
    </xf>
    <xf numFmtId="0" fontId="15" fillId="0" borderId="26" xfId="0" applyFont="1" applyBorder="1" applyAlignment="1">
      <alignment vertical="center"/>
    </xf>
    <xf numFmtId="0" fontId="15" fillId="0" borderId="11" xfId="0" applyFont="1" applyBorder="1" applyAlignment="1">
      <alignment vertical="center"/>
    </xf>
    <xf numFmtId="0" fontId="15" fillId="0" borderId="7" xfId="0"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38" fontId="12" fillId="0" borderId="29" xfId="1" applyFont="1" applyBorder="1" applyAlignment="1">
      <alignment vertical="center"/>
    </xf>
    <xf numFmtId="0" fontId="12" fillId="0" borderId="10" xfId="0" applyFont="1" applyBorder="1" applyAlignment="1">
      <alignment horizontal="right" vertical="center"/>
    </xf>
    <xf numFmtId="176" fontId="12" fillId="0" borderId="4" xfId="0" applyNumberFormat="1" applyFont="1" applyBorder="1" applyAlignment="1">
      <alignment vertical="center"/>
    </xf>
    <xf numFmtId="0" fontId="8" fillId="0" borderId="4" xfId="0" applyFont="1" applyBorder="1" applyAlignment="1">
      <alignment horizontal="right" vertical="center"/>
    </xf>
    <xf numFmtId="0" fontId="5" fillId="0" borderId="5" xfId="0" applyFont="1" applyBorder="1" applyAlignment="1">
      <alignment horizontal="center" vertical="center"/>
    </xf>
    <xf numFmtId="0" fontId="9" fillId="0" borderId="0" xfId="0" applyFont="1" applyAlignment="1"/>
    <xf numFmtId="0" fontId="23" fillId="0" borderId="0" xfId="0" applyFont="1" applyFill="1"/>
    <xf numFmtId="0" fontId="2" fillId="0" borderId="0" xfId="0" applyFont="1" applyFill="1"/>
    <xf numFmtId="0" fontId="0" fillId="0" borderId="0" xfId="0" applyFill="1"/>
    <xf numFmtId="0" fontId="16" fillId="0" borderId="0" xfId="0" applyFont="1"/>
    <xf numFmtId="31" fontId="24" fillId="0" borderId="0" xfId="0" applyNumberFormat="1" applyFont="1" applyAlignment="1">
      <alignment horizontal="right"/>
    </xf>
    <xf numFmtId="0" fontId="17" fillId="0" borderId="0" xfId="0" applyFont="1" applyAlignment="1">
      <alignment horizontal="center"/>
    </xf>
    <xf numFmtId="0" fontId="0" fillId="0" borderId="30" xfId="0" applyBorder="1"/>
    <xf numFmtId="0" fontId="17" fillId="0" borderId="31" xfId="0" applyFont="1" applyBorder="1" applyAlignment="1">
      <alignment horizontal="center"/>
    </xf>
    <xf numFmtId="0" fontId="0" fillId="0" borderId="32" xfId="0" applyBorder="1" applyAlignment="1"/>
    <xf numFmtId="0" fontId="0" fillId="0" borderId="33" xfId="0" applyBorder="1"/>
    <xf numFmtId="0" fontId="0" fillId="0" borderId="34" xfId="0" applyBorder="1"/>
    <xf numFmtId="3" fontId="0" fillId="0" borderId="35" xfId="0" applyNumberFormat="1" applyBorder="1"/>
    <xf numFmtId="0" fontId="0" fillId="0" borderId="36" xfId="0" applyBorder="1"/>
    <xf numFmtId="0" fontId="0" fillId="3" borderId="34" xfId="0" applyFill="1" applyBorder="1"/>
    <xf numFmtId="0" fontId="0" fillId="0" borderId="34" xfId="0" applyFill="1" applyBorder="1" applyAlignment="1">
      <alignment horizontal="left"/>
    </xf>
    <xf numFmtId="3" fontId="0" fillId="0" borderId="37" xfId="0" applyNumberFormat="1" applyBorder="1"/>
    <xf numFmtId="0" fontId="0" fillId="0" borderId="38" xfId="0" applyBorder="1"/>
    <xf numFmtId="0" fontId="0" fillId="0" borderId="39" xfId="0" applyBorder="1" applyAlignment="1"/>
    <xf numFmtId="0" fontId="0" fillId="0" borderId="40" xfId="0" applyBorder="1"/>
    <xf numFmtId="0" fontId="0" fillId="0" borderId="28" xfId="0" applyBorder="1"/>
    <xf numFmtId="3" fontId="0" fillId="0" borderId="41" xfId="0" applyNumberFormat="1" applyBorder="1"/>
    <xf numFmtId="0" fontId="0" fillId="0" borderId="42" xfId="0" applyBorder="1"/>
    <xf numFmtId="0" fontId="0" fillId="3" borderId="28" xfId="0" applyFill="1" applyBorder="1"/>
    <xf numFmtId="0" fontId="0" fillId="0" borderId="28" xfId="0" applyFill="1" applyBorder="1" applyAlignment="1">
      <alignment horizontal="left"/>
    </xf>
    <xf numFmtId="3" fontId="0" fillId="0" borderId="29" xfId="0" applyNumberFormat="1" applyBorder="1"/>
    <xf numFmtId="0" fontId="0" fillId="0" borderId="43" xfId="0" applyBorder="1"/>
    <xf numFmtId="0" fontId="0" fillId="0" borderId="39" xfId="0" applyBorder="1"/>
    <xf numFmtId="0" fontId="0" fillId="0" borderId="44" xfId="0" applyBorder="1"/>
    <xf numFmtId="0" fontId="0" fillId="0" borderId="5" xfId="0" applyBorder="1"/>
    <xf numFmtId="3" fontId="0" fillId="0" borderId="14" xfId="0" applyNumberFormat="1" applyBorder="1"/>
    <xf numFmtId="0" fontId="0" fillId="0" borderId="15" xfId="0" applyBorder="1"/>
    <xf numFmtId="0" fontId="0" fillId="3" borderId="5" xfId="0" applyFill="1" applyBorder="1"/>
    <xf numFmtId="0" fontId="0" fillId="0" borderId="5" xfId="0" applyFill="1" applyBorder="1" applyAlignment="1">
      <alignment horizontal="left"/>
    </xf>
    <xf numFmtId="3" fontId="0" fillId="0" borderId="10" xfId="0" applyNumberFormat="1" applyBorder="1"/>
    <xf numFmtId="0" fontId="0" fillId="0" borderId="45" xfId="0" applyBorder="1"/>
    <xf numFmtId="0" fontId="0" fillId="0" borderId="46" xfId="0" applyBorder="1"/>
    <xf numFmtId="0" fontId="0" fillId="0" borderId="47" xfId="0" applyBorder="1"/>
    <xf numFmtId="3" fontId="0" fillId="0" borderId="47" xfId="0" applyNumberFormat="1" applyBorder="1"/>
    <xf numFmtId="0" fontId="0" fillId="0" borderId="47" xfId="0" applyFill="1" applyBorder="1"/>
    <xf numFmtId="0" fontId="0" fillId="0" borderId="47" xfId="0" applyFill="1" applyBorder="1" applyAlignment="1">
      <alignment horizontal="left"/>
    </xf>
    <xf numFmtId="3" fontId="0" fillId="0" borderId="48" xfId="0" applyNumberFormat="1" applyBorder="1"/>
    <xf numFmtId="0" fontId="0" fillId="0" borderId="49" xfId="0" applyBorder="1"/>
    <xf numFmtId="0" fontId="0" fillId="0" borderId="50" xfId="0" applyBorder="1"/>
    <xf numFmtId="0" fontId="0" fillId="0" borderId="51" xfId="0" applyBorder="1"/>
    <xf numFmtId="3" fontId="0" fillId="0" borderId="52" xfId="0" applyNumberFormat="1" applyBorder="1"/>
    <xf numFmtId="0" fontId="0" fillId="0" borderId="53" xfId="0" applyBorder="1"/>
    <xf numFmtId="0" fontId="0" fillId="0" borderId="54" xfId="0" applyBorder="1"/>
    <xf numFmtId="3" fontId="0" fillId="0" borderId="31" xfId="0" applyNumberFormat="1" applyBorder="1"/>
    <xf numFmtId="0" fontId="0" fillId="0" borderId="54" xfId="0" applyBorder="1" applyAlignment="1">
      <alignment horizontal="left" vertical="center" wrapText="1"/>
    </xf>
    <xf numFmtId="0" fontId="0" fillId="0" borderId="55" xfId="0" applyBorder="1" applyAlignment="1">
      <alignment horizontal="left" vertical="center" wrapText="1"/>
    </xf>
    <xf numFmtId="0" fontId="18" fillId="0" borderId="12" xfId="0" applyFont="1" applyBorder="1" applyAlignment="1">
      <alignment horizontal="left" vertical="center" wrapText="1"/>
    </xf>
    <xf numFmtId="0" fontId="18" fillId="0" borderId="56" xfId="0" applyFont="1" applyBorder="1" applyAlignment="1">
      <alignment horizontal="left" vertical="center" wrapText="1"/>
    </xf>
    <xf numFmtId="0" fontId="18" fillId="0" borderId="57" xfId="0" applyFont="1" applyBorder="1" applyAlignment="1">
      <alignment horizontal="left" vertical="center" wrapText="1"/>
    </xf>
    <xf numFmtId="0" fontId="0" fillId="0" borderId="44" xfId="0" applyBorder="1" applyAlignment="1"/>
    <xf numFmtId="0" fontId="0" fillId="0" borderId="5" xfId="0" applyBorder="1" applyAlignment="1">
      <alignment shrinkToFit="1"/>
    </xf>
    <xf numFmtId="3" fontId="0" fillId="3" borderId="10" xfId="0" applyNumberFormat="1" applyFill="1" applyBorder="1"/>
    <xf numFmtId="0" fontId="18" fillId="0" borderId="28" xfId="0" applyFont="1" applyBorder="1" applyAlignment="1">
      <alignment horizontal="left" vertical="center" wrapText="1"/>
    </xf>
    <xf numFmtId="0" fontId="18" fillId="0" borderId="43" xfId="0" applyFont="1" applyBorder="1" applyAlignment="1">
      <alignment horizontal="left" vertical="center" wrapText="1"/>
    </xf>
    <xf numFmtId="3" fontId="0" fillId="0" borderId="58" xfId="0" applyNumberFormat="1" applyFill="1" applyBorder="1"/>
    <xf numFmtId="3" fontId="0" fillId="3" borderId="48" xfId="0" applyNumberFormat="1" applyFill="1" applyBorder="1"/>
    <xf numFmtId="0" fontId="0" fillId="0" borderId="59" xfId="0" applyBorder="1"/>
    <xf numFmtId="3" fontId="0" fillId="0" borderId="4" xfId="0" applyNumberFormat="1" applyBorder="1"/>
    <xf numFmtId="0" fontId="0" fillId="0" borderId="60" xfId="0" applyBorder="1"/>
    <xf numFmtId="0" fontId="0" fillId="0" borderId="61" xfId="0" applyBorder="1"/>
    <xf numFmtId="0" fontId="0" fillId="0" borderId="55" xfId="0" applyBorder="1"/>
    <xf numFmtId="3" fontId="0" fillId="0" borderId="0" xfId="0" applyNumberFormat="1"/>
    <xf numFmtId="0" fontId="0" fillId="4" borderId="0" xfId="0" applyFill="1" applyAlignment="1">
      <alignment vertical="center"/>
    </xf>
    <xf numFmtId="0" fontId="0" fillId="4" borderId="0" xfId="0" applyFont="1" applyFill="1" applyAlignment="1">
      <alignment vertical="center"/>
    </xf>
    <xf numFmtId="0" fontId="16" fillId="0" borderId="0" xfId="0" applyFont="1" applyAlignment="1">
      <alignment horizontal="right"/>
    </xf>
    <xf numFmtId="0" fontId="7" fillId="0" borderId="0" xfId="0" applyFont="1"/>
    <xf numFmtId="0" fontId="0" fillId="0" borderId="0" xfId="0" applyFont="1" applyFill="1" applyAlignment="1">
      <alignment horizontal="right"/>
    </xf>
    <xf numFmtId="0" fontId="8" fillId="0" borderId="20" xfId="0" applyFont="1" applyBorder="1" applyAlignment="1">
      <alignment horizontal="right" vertical="center"/>
    </xf>
    <xf numFmtId="176" fontId="12" fillId="0" borderId="1" xfId="0" applyNumberFormat="1" applyFont="1" applyBorder="1" applyAlignment="1">
      <alignment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64" xfId="0" applyFont="1" applyBorder="1" applyAlignment="1">
      <alignment vertical="center"/>
    </xf>
    <xf numFmtId="0" fontId="8" fillId="0" borderId="65" xfId="0" applyFont="1" applyBorder="1" applyAlignment="1">
      <alignment horizontal="right" vertical="center"/>
    </xf>
    <xf numFmtId="0" fontId="5" fillId="0" borderId="39" xfId="0" applyFont="1" applyBorder="1" applyAlignment="1">
      <alignment vertical="center"/>
    </xf>
    <xf numFmtId="0" fontId="5" fillId="0" borderId="66" xfId="0" applyFont="1" applyBorder="1" applyAlignment="1">
      <alignment vertical="center"/>
    </xf>
    <xf numFmtId="0" fontId="5" fillId="0" borderId="44"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38" fontId="15" fillId="0" borderId="44" xfId="1" applyFont="1" applyBorder="1" applyAlignment="1">
      <alignment vertical="center"/>
    </xf>
    <xf numFmtId="0" fontId="6" fillId="0" borderId="45" xfId="0" applyFont="1" applyBorder="1" applyAlignment="1">
      <alignment horizontal="right"/>
    </xf>
    <xf numFmtId="38" fontId="15" fillId="0" borderId="70" xfId="1" applyFont="1" applyBorder="1" applyAlignment="1">
      <alignment vertical="center"/>
    </xf>
    <xf numFmtId="0" fontId="6" fillId="0" borderId="71" xfId="0" applyFont="1" applyBorder="1" applyAlignment="1">
      <alignment horizontal="right"/>
    </xf>
    <xf numFmtId="38" fontId="15" fillId="0" borderId="40" xfId="1" applyFont="1" applyBorder="1" applyAlignment="1">
      <alignment vertical="center"/>
    </xf>
    <xf numFmtId="0" fontId="6" fillId="0" borderId="43" xfId="0" applyFont="1" applyBorder="1" applyAlignment="1">
      <alignment horizontal="right"/>
    </xf>
    <xf numFmtId="0" fontId="5" fillId="0" borderId="72" xfId="0" applyFont="1" applyBorder="1" applyAlignment="1">
      <alignment horizontal="center" vertical="center"/>
    </xf>
    <xf numFmtId="0" fontId="14" fillId="0" borderId="73" xfId="0" applyFont="1" applyBorder="1" applyAlignment="1">
      <alignment horizontal="center" vertical="center" wrapText="1"/>
    </xf>
    <xf numFmtId="0" fontId="0" fillId="0" borderId="0" xfId="0" applyFont="1" applyFill="1"/>
    <xf numFmtId="20" fontId="25" fillId="0" borderId="0" xfId="0" applyNumberFormat="1" applyFont="1" applyFill="1"/>
    <xf numFmtId="0" fontId="25" fillId="0" borderId="0" xfId="0" applyFont="1" applyBorder="1"/>
    <xf numFmtId="0" fontId="25" fillId="0" borderId="0" xfId="0" applyFont="1"/>
    <xf numFmtId="0" fontId="6" fillId="0" borderId="74" xfId="0" applyFont="1" applyBorder="1"/>
    <xf numFmtId="0" fontId="6" fillId="0" borderId="0" xfId="0" applyFont="1" applyBorder="1"/>
    <xf numFmtId="0" fontId="6" fillId="0" borderId="0" xfId="0" applyFont="1"/>
    <xf numFmtId="0" fontId="19" fillId="0" borderId="0" xfId="0" applyFont="1"/>
    <xf numFmtId="0" fontId="1" fillId="0" borderId="0" xfId="0" applyFont="1"/>
    <xf numFmtId="0" fontId="17" fillId="0" borderId="0" xfId="0" applyFont="1"/>
    <xf numFmtId="0" fontId="17" fillId="0" borderId="0" xfId="0" applyFont="1" applyBorder="1"/>
    <xf numFmtId="0" fontId="17" fillId="0" borderId="74" xfId="0" applyFont="1" applyBorder="1"/>
    <xf numFmtId="0" fontId="0" fillId="0" borderId="74" xfId="0" applyBorder="1"/>
    <xf numFmtId="0" fontId="0" fillId="0" borderId="75" xfId="0" applyBorder="1"/>
    <xf numFmtId="0" fontId="12" fillId="0" borderId="24" xfId="0" applyFont="1" applyBorder="1" applyAlignment="1">
      <alignment horizontal="center" vertical="center"/>
    </xf>
    <xf numFmtId="0" fontId="0" fillId="0" borderId="0" xfId="0" applyAlignment="1">
      <alignment horizontal="left" vertical="center" wrapText="1"/>
    </xf>
    <xf numFmtId="0" fontId="0" fillId="3" borderId="5" xfId="0" applyFill="1" applyBorder="1" applyAlignment="1">
      <alignment horizontal="left"/>
    </xf>
    <xf numFmtId="0" fontId="0" fillId="3" borderId="47" xfId="0" applyFill="1" applyBorder="1"/>
    <xf numFmtId="0" fontId="5" fillId="0" borderId="0" xfId="3" applyFont="1">
      <alignment vertical="center"/>
    </xf>
    <xf numFmtId="0" fontId="2" fillId="0" borderId="44" xfId="3" applyFont="1" applyBorder="1" applyAlignment="1">
      <alignment horizontal="center" vertical="center"/>
    </xf>
    <xf numFmtId="0" fontId="2" fillId="0" borderId="10" xfId="3" applyFont="1" applyBorder="1">
      <alignment vertical="center"/>
    </xf>
    <xf numFmtId="0" fontId="1" fillId="0" borderId="45" xfId="3" applyFont="1" applyBorder="1">
      <alignment vertical="center"/>
    </xf>
    <xf numFmtId="0" fontId="21" fillId="0" borderId="0" xfId="3" applyFont="1">
      <alignment vertical="center"/>
    </xf>
    <xf numFmtId="0" fontId="0" fillId="0" borderId="10" xfId="3" applyFont="1" applyBorder="1">
      <alignment vertical="center"/>
    </xf>
    <xf numFmtId="0" fontId="0" fillId="0" borderId="0" xfId="3" applyFont="1" applyAlignment="1">
      <alignment horizontal="right" vertical="center"/>
    </xf>
    <xf numFmtId="0" fontId="2" fillId="0" borderId="14" xfId="3" applyFont="1" applyBorder="1" applyAlignment="1">
      <alignment horizontal="left" vertical="center"/>
    </xf>
    <xf numFmtId="0" fontId="2" fillId="5" borderId="50" xfId="3" applyFont="1" applyFill="1" applyBorder="1" applyAlignment="1">
      <alignment horizontal="center" vertical="center"/>
    </xf>
    <xf numFmtId="0" fontId="2" fillId="5" borderId="52" xfId="3" applyFont="1" applyFill="1" applyBorder="1">
      <alignment vertical="center"/>
    </xf>
    <xf numFmtId="0" fontId="1" fillId="5" borderId="52" xfId="3" applyFont="1" applyFill="1" applyBorder="1">
      <alignment vertical="center"/>
    </xf>
    <xf numFmtId="0" fontId="1" fillId="5" borderId="53" xfId="3" applyFont="1" applyFill="1" applyBorder="1">
      <alignment vertical="center"/>
    </xf>
    <xf numFmtId="0" fontId="2" fillId="2" borderId="40" xfId="3" applyFont="1" applyFill="1" applyBorder="1" applyAlignment="1">
      <alignment horizontal="center" vertical="center"/>
    </xf>
    <xf numFmtId="56" fontId="0" fillId="2" borderId="41" xfId="3" applyNumberFormat="1" applyFont="1" applyFill="1" applyBorder="1" applyAlignment="1">
      <alignment vertical="center"/>
    </xf>
    <xf numFmtId="0" fontId="6" fillId="2" borderId="42" xfId="3" applyFont="1" applyFill="1" applyBorder="1" applyAlignment="1">
      <alignment vertical="center"/>
    </xf>
    <xf numFmtId="0" fontId="2" fillId="2" borderId="29" xfId="3" applyFont="1" applyFill="1" applyBorder="1">
      <alignment vertical="center"/>
    </xf>
    <xf numFmtId="0" fontId="1" fillId="2" borderId="29" xfId="3" applyFont="1" applyFill="1" applyBorder="1">
      <alignment vertical="center"/>
    </xf>
    <xf numFmtId="177" fontId="2" fillId="0" borderId="76" xfId="3" applyNumberFormat="1" applyFont="1" applyBorder="1" applyAlignment="1">
      <alignment horizontal="right" vertical="center"/>
    </xf>
    <xf numFmtId="0" fontId="2" fillId="0" borderId="31" xfId="3" applyFont="1" applyBorder="1">
      <alignment vertical="center"/>
    </xf>
    <xf numFmtId="0" fontId="2" fillId="2" borderId="31" xfId="3" applyFont="1" applyFill="1" applyBorder="1">
      <alignment vertical="center"/>
    </xf>
    <xf numFmtId="0" fontId="0" fillId="2" borderId="31" xfId="3" applyFont="1" applyFill="1" applyBorder="1" applyAlignment="1">
      <alignment horizontal="left" vertical="center" wrapText="1"/>
    </xf>
    <xf numFmtId="0" fontId="1" fillId="2" borderId="31" xfId="3" applyFont="1" applyFill="1" applyBorder="1" applyAlignment="1">
      <alignment vertical="center" wrapText="1"/>
    </xf>
    <xf numFmtId="177" fontId="2" fillId="0" borderId="77" xfId="3" applyNumberFormat="1" applyFont="1" applyBorder="1" applyAlignment="1">
      <alignment horizontal="right" vertical="center"/>
    </xf>
    <xf numFmtId="0" fontId="2" fillId="0" borderId="78" xfId="3" applyFont="1" applyBorder="1">
      <alignment vertical="center"/>
    </xf>
    <xf numFmtId="177" fontId="2" fillId="0" borderId="79" xfId="3" applyNumberFormat="1" applyFont="1" applyBorder="1" applyAlignment="1">
      <alignment horizontal="right" vertical="center"/>
    </xf>
    <xf numFmtId="0" fontId="0" fillId="0" borderId="80" xfId="3" applyFont="1" applyBorder="1" applyAlignment="1">
      <alignment horizontal="center" vertical="center"/>
    </xf>
    <xf numFmtId="0" fontId="1" fillId="0" borderId="81" xfId="3" applyFont="1" applyBorder="1" applyAlignment="1">
      <alignment horizontal="center" vertical="center"/>
    </xf>
    <xf numFmtId="0" fontId="6" fillId="0" borderId="81" xfId="3" applyFont="1" applyBorder="1" applyAlignment="1">
      <alignment horizontal="center" vertical="center"/>
    </xf>
    <xf numFmtId="0" fontId="0" fillId="0" borderId="82" xfId="0" applyBorder="1" applyAlignment="1">
      <alignment vertical="center"/>
    </xf>
    <xf numFmtId="178" fontId="2" fillId="0" borderId="83" xfId="3" applyNumberFormat="1" applyFont="1" applyBorder="1" applyAlignment="1">
      <alignment horizontal="center" vertical="center"/>
    </xf>
    <xf numFmtId="178" fontId="2" fillId="0" borderId="84" xfId="3" applyNumberFormat="1" applyFont="1" applyBorder="1" applyAlignment="1">
      <alignment horizontal="center" vertical="center"/>
    </xf>
    <xf numFmtId="178" fontId="2" fillId="0" borderId="85" xfId="3" applyNumberFormat="1" applyFont="1" applyBorder="1" applyAlignment="1">
      <alignment horizontal="center" vertical="center"/>
    </xf>
    <xf numFmtId="0" fontId="22" fillId="0" borderId="0" xfId="0" applyFont="1"/>
    <xf numFmtId="0" fontId="1" fillId="0" borderId="86" xfId="3" applyFont="1" applyBorder="1" applyAlignment="1">
      <alignment horizontal="center" vertical="center"/>
    </xf>
    <xf numFmtId="0" fontId="0" fillId="0" borderId="87" xfId="0" applyBorder="1" applyAlignment="1">
      <alignment horizontal="center" vertical="center"/>
    </xf>
    <xf numFmtId="0" fontId="26" fillId="0" borderId="0" xfId="0" applyFont="1"/>
    <xf numFmtId="56" fontId="0" fillId="2" borderId="28" xfId="3" applyNumberFormat="1" applyFont="1" applyFill="1" applyBorder="1" applyAlignment="1">
      <alignment vertical="center"/>
    </xf>
    <xf numFmtId="0" fontId="2" fillId="0" borderId="5" xfId="3" applyFont="1" applyBorder="1" applyAlignment="1">
      <alignment horizontal="left" vertical="center"/>
    </xf>
    <xf numFmtId="181" fontId="0" fillId="0" borderId="56" xfId="0" applyNumberFormat="1" applyFont="1" applyBorder="1" applyAlignment="1">
      <alignment horizontal="center"/>
    </xf>
    <xf numFmtId="182" fontId="0" fillId="0" borderId="56" xfId="0" applyNumberFormat="1" applyFont="1" applyBorder="1" applyAlignment="1">
      <alignment horizontal="center" vertical="center"/>
    </xf>
    <xf numFmtId="182" fontId="0" fillId="0" borderId="88" xfId="0" applyNumberFormat="1" applyFont="1" applyBorder="1" applyAlignment="1">
      <alignment horizontal="center" vertical="center"/>
    </xf>
    <xf numFmtId="177" fontId="1" fillId="0" borderId="17" xfId="3" applyNumberFormat="1" applyFont="1" applyBorder="1" applyAlignment="1">
      <alignment vertical="center"/>
    </xf>
    <xf numFmtId="182" fontId="0" fillId="0" borderId="89" xfId="0" applyNumberFormat="1" applyFont="1" applyBorder="1" applyAlignment="1">
      <alignment horizontal="center" vertical="center"/>
    </xf>
    <xf numFmtId="180" fontId="0" fillId="0" borderId="0" xfId="0" applyNumberFormat="1" applyFont="1" applyBorder="1" applyAlignment="1">
      <alignment horizontal="right"/>
    </xf>
    <xf numFmtId="181" fontId="0" fillId="0" borderId="0" xfId="0" applyNumberFormat="1" applyFont="1" applyBorder="1" applyAlignment="1">
      <alignment horizontal="center"/>
    </xf>
    <xf numFmtId="0" fontId="0" fillId="0" borderId="0" xfId="0" applyFont="1" applyBorder="1" applyAlignment="1">
      <alignment horizontal="center" vertical="center"/>
    </xf>
    <xf numFmtId="177" fontId="0" fillId="0" borderId="90" xfId="0" applyNumberFormat="1" applyBorder="1" applyAlignment="1">
      <alignment vertical="center"/>
    </xf>
    <xf numFmtId="177" fontId="0" fillId="0" borderId="91" xfId="0" applyNumberFormat="1" applyBorder="1" applyAlignment="1">
      <alignment vertical="center"/>
    </xf>
    <xf numFmtId="0" fontId="0" fillId="0" borderId="92" xfId="0" applyBorder="1" applyAlignment="1">
      <alignment vertical="center"/>
    </xf>
    <xf numFmtId="0" fontId="22" fillId="0" borderId="1" xfId="0" applyFont="1" applyBorder="1"/>
    <xf numFmtId="0" fontId="2" fillId="0" borderId="1" xfId="0" applyFont="1" applyBorder="1"/>
    <xf numFmtId="179" fontId="25" fillId="0" borderId="0" xfId="0" applyNumberFormat="1" applyFont="1" applyFill="1" applyAlignment="1"/>
    <xf numFmtId="20" fontId="2" fillId="0" borderId="52" xfId="3" applyNumberFormat="1" applyFont="1" applyBorder="1" applyAlignment="1">
      <alignment horizontal="center" vertical="center"/>
    </xf>
    <xf numFmtId="20" fontId="0" fillId="0" borderId="52" xfId="3" applyNumberFormat="1" applyFont="1" applyBorder="1" applyAlignment="1">
      <alignment horizontal="center" vertical="center"/>
    </xf>
    <xf numFmtId="20" fontId="0" fillId="2" borderId="31" xfId="3" applyNumberFormat="1" applyFont="1" applyFill="1" applyBorder="1" applyAlignment="1">
      <alignment horizontal="center" vertical="center" wrapText="1"/>
    </xf>
    <xf numFmtId="20" fontId="1" fillId="2" borderId="31" xfId="3" applyNumberFormat="1" applyFont="1" applyFill="1" applyBorder="1" applyAlignment="1">
      <alignment horizontal="center" vertical="center" wrapText="1"/>
    </xf>
    <xf numFmtId="20" fontId="0" fillId="0" borderId="31" xfId="3" applyNumberFormat="1" applyFont="1" applyFill="1" applyBorder="1" applyAlignment="1">
      <alignment horizontal="center" vertical="center" wrapText="1"/>
    </xf>
    <xf numFmtId="20" fontId="1" fillId="0" borderId="31" xfId="3" applyNumberFormat="1" applyFont="1" applyFill="1" applyBorder="1" applyAlignment="1">
      <alignment horizontal="center" vertical="center" wrapText="1"/>
    </xf>
    <xf numFmtId="183" fontId="0" fillId="0" borderId="87" xfId="0" applyNumberFormat="1" applyBorder="1" applyAlignment="1">
      <alignment horizontal="center" vertical="center"/>
    </xf>
    <xf numFmtId="184" fontId="0" fillId="0" borderId="0" xfId="0" applyNumberFormat="1" applyFill="1"/>
    <xf numFmtId="32" fontId="2" fillId="0" borderId="0" xfId="0" applyNumberFormat="1" applyFont="1"/>
    <xf numFmtId="0" fontId="27" fillId="0" borderId="0" xfId="0" applyFont="1"/>
    <xf numFmtId="0" fontId="26" fillId="0" borderId="0" xfId="0" applyFont="1" applyAlignment="1">
      <alignment horizontal="right" vertical="center"/>
    </xf>
    <xf numFmtId="0" fontId="26" fillId="0" borderId="0" xfId="0" applyFont="1" applyAlignment="1">
      <alignment horizontal="right"/>
    </xf>
    <xf numFmtId="31" fontId="18" fillId="0" borderId="0" xfId="0" applyNumberFormat="1" applyFont="1" applyAlignment="1">
      <alignment horizontal="right"/>
    </xf>
    <xf numFmtId="0" fontId="0" fillId="0" borderId="0" xfId="0" applyAlignment="1">
      <alignment horizontal="left" vertical="center"/>
    </xf>
    <xf numFmtId="0" fontId="18" fillId="0" borderId="76" xfId="0" applyFont="1" applyBorder="1" applyAlignment="1">
      <alignment horizontal="left" vertical="center"/>
    </xf>
    <xf numFmtId="0" fontId="18" fillId="0" borderId="41" xfId="0" applyFont="1" applyBorder="1" applyAlignment="1">
      <alignment horizontal="left" vertical="center"/>
    </xf>
    <xf numFmtId="20" fontId="2" fillId="0" borderId="78" xfId="3" applyNumberFormat="1" applyFont="1" applyBorder="1" applyAlignment="1">
      <alignment horizontal="center" vertical="center"/>
    </xf>
    <xf numFmtId="20" fontId="0" fillId="0" borderId="78" xfId="3" applyNumberFormat="1" applyFont="1" applyBorder="1" applyAlignment="1">
      <alignment horizontal="center" vertical="center"/>
    </xf>
    <xf numFmtId="0" fontId="12" fillId="0" borderId="21" xfId="0" applyFont="1" applyBorder="1" applyAlignment="1">
      <alignment vertical="center"/>
    </xf>
    <xf numFmtId="0" fontId="5" fillId="0" borderId="29" xfId="0" applyFont="1" applyBorder="1" applyAlignment="1">
      <alignment vertical="center"/>
    </xf>
    <xf numFmtId="0" fontId="5" fillId="0" borderId="28" xfId="0" applyFont="1" applyBorder="1" applyAlignment="1">
      <alignment vertical="center"/>
    </xf>
    <xf numFmtId="0" fontId="6" fillId="0" borderId="29" xfId="0" applyFont="1" applyBorder="1" applyAlignment="1">
      <alignment horizontal="right"/>
    </xf>
    <xf numFmtId="0" fontId="5" fillId="0" borderId="94" xfId="0" applyFont="1" applyBorder="1" applyAlignment="1">
      <alignment vertical="center"/>
    </xf>
    <xf numFmtId="0" fontId="5" fillId="0" borderId="40" xfId="0" applyFont="1" applyBorder="1" applyAlignment="1">
      <alignment vertical="center"/>
    </xf>
    <xf numFmtId="0" fontId="5" fillId="0" borderId="95" xfId="0" applyFont="1" applyBorder="1" applyAlignment="1">
      <alignment vertical="center"/>
    </xf>
    <xf numFmtId="0" fontId="11" fillId="0" borderId="41" xfId="0" applyFont="1" applyBorder="1" applyAlignment="1">
      <alignment horizontal="right"/>
    </xf>
    <xf numFmtId="38" fontId="10" fillId="0" borderId="42" xfId="1" applyFont="1" applyBorder="1" applyAlignment="1">
      <alignment vertical="center"/>
    </xf>
    <xf numFmtId="0" fontId="8" fillId="0" borderId="29" xfId="0" applyFont="1" applyBorder="1" applyAlignment="1">
      <alignment horizontal="right"/>
    </xf>
    <xf numFmtId="0" fontId="12" fillId="0" borderId="28" xfId="0" applyFont="1" applyBorder="1" applyAlignment="1">
      <alignment vertical="center"/>
    </xf>
    <xf numFmtId="0" fontId="12" fillId="0" borderId="67" xfId="0" applyFont="1" applyBorder="1" applyAlignment="1">
      <alignment vertical="center"/>
    </xf>
    <xf numFmtId="38" fontId="15" fillId="0" borderId="68" xfId="1" applyFont="1" applyBorder="1" applyAlignment="1">
      <alignment vertical="center"/>
    </xf>
    <xf numFmtId="0" fontId="6" fillId="0" borderId="96" xfId="0" applyFont="1" applyBorder="1" applyAlignment="1">
      <alignment horizontal="right"/>
    </xf>
    <xf numFmtId="38" fontId="12" fillId="4" borderId="10" xfId="1" applyFont="1" applyFill="1" applyBorder="1" applyAlignment="1">
      <alignment vertical="center"/>
    </xf>
    <xf numFmtId="38" fontId="12" fillId="0" borderId="10" xfId="1" applyFont="1" applyFill="1" applyBorder="1" applyAlignment="1">
      <alignment vertical="center"/>
    </xf>
    <xf numFmtId="0" fontId="2" fillId="0" borderId="31" xfId="0" applyFont="1" applyBorder="1" applyAlignment="1">
      <alignment vertical="center"/>
    </xf>
    <xf numFmtId="0" fontId="2" fillId="2" borderId="31" xfId="0" applyFont="1" applyFill="1" applyBorder="1" applyAlignment="1">
      <alignment vertical="center"/>
    </xf>
    <xf numFmtId="0" fontId="0" fillId="0" borderId="0" xfId="0" applyAlignment="1"/>
    <xf numFmtId="179" fontId="0" fillId="0" borderId="0" xfId="0" applyNumberFormat="1" applyFill="1" applyAlignment="1"/>
    <xf numFmtId="0" fontId="9" fillId="0" borderId="0" xfId="0" applyFont="1" applyAlignment="1">
      <alignment horizontal="right"/>
    </xf>
    <xf numFmtId="0" fontId="7" fillId="0" borderId="0" xfId="3" applyFont="1">
      <alignment vertical="center"/>
    </xf>
    <xf numFmtId="0" fontId="7" fillId="0" borderId="97" xfId="0" applyFont="1" applyBorder="1" applyAlignment="1">
      <alignment vertical="center"/>
    </xf>
    <xf numFmtId="0" fontId="7" fillId="0" borderId="98" xfId="0" applyFont="1" applyBorder="1" applyAlignment="1">
      <alignment vertical="center"/>
    </xf>
    <xf numFmtId="0" fontId="0" fillId="0" borderId="98" xfId="0" applyBorder="1" applyAlignment="1">
      <alignment vertical="center"/>
    </xf>
    <xf numFmtId="0" fontId="7" fillId="0" borderId="99" xfId="0" applyFont="1" applyBorder="1" applyAlignment="1">
      <alignment vertical="center"/>
    </xf>
    <xf numFmtId="0" fontId="28" fillId="4" borderId="100" xfId="0" applyFont="1" applyFill="1" applyBorder="1" applyAlignment="1">
      <alignment horizontal="center"/>
    </xf>
    <xf numFmtId="0" fontId="0" fillId="2" borderId="43" xfId="3" applyFont="1" applyFill="1" applyBorder="1" applyAlignment="1">
      <alignment vertical="center" shrinkToFit="1"/>
    </xf>
    <xf numFmtId="0" fontId="9" fillId="0" borderId="0" xfId="0" applyFont="1" applyAlignment="1">
      <alignment vertical="center"/>
    </xf>
    <xf numFmtId="0" fontId="2" fillId="0" borderId="78" xfId="0" applyFont="1" applyBorder="1" applyAlignment="1">
      <alignment vertical="center"/>
    </xf>
    <xf numFmtId="0" fontId="1" fillId="0" borderId="102" xfId="3" applyFont="1" applyBorder="1" applyAlignment="1">
      <alignment horizontal="center" vertical="center"/>
    </xf>
    <xf numFmtId="0" fontId="0" fillId="0" borderId="30" xfId="0" applyBorder="1" applyAlignment="1">
      <alignment shrinkToFit="1"/>
    </xf>
    <xf numFmtId="0" fontId="6" fillId="0" borderId="30" xfId="0" applyFont="1" applyBorder="1" applyAlignment="1">
      <alignment shrinkToFit="1"/>
    </xf>
    <xf numFmtId="31" fontId="18" fillId="0" borderId="30" xfId="0" applyNumberFormat="1" applyFont="1" applyBorder="1" applyAlignment="1">
      <alignment horizontal="center" shrinkToFit="1"/>
    </xf>
    <xf numFmtId="0" fontId="0" fillId="0" borderId="0" xfId="0" applyAlignment="1">
      <alignment vertical="center"/>
    </xf>
    <xf numFmtId="0" fontId="0" fillId="0" borderId="51" xfId="3" applyFont="1" applyBorder="1" applyAlignment="1">
      <alignment horizontal="left" vertical="center" wrapText="1"/>
    </xf>
    <xf numFmtId="0" fontId="20" fillId="0" borderId="54" xfId="3" applyFont="1" applyBorder="1">
      <alignment vertical="center"/>
    </xf>
    <xf numFmtId="0" fontId="0" fillId="2" borderId="54" xfId="3" applyFont="1" applyFill="1" applyBorder="1" applyAlignment="1">
      <alignment vertical="center" wrapText="1"/>
    </xf>
    <xf numFmtId="0" fontId="20" fillId="2" borderId="54" xfId="3" applyFont="1" applyFill="1" applyBorder="1">
      <alignment vertical="center"/>
    </xf>
    <xf numFmtId="0" fontId="1" fillId="2" borderId="54" xfId="3" applyFont="1" applyFill="1" applyBorder="1">
      <alignment vertical="center"/>
    </xf>
    <xf numFmtId="0" fontId="1" fillId="0" borderId="114" xfId="3" applyFont="1" applyBorder="1">
      <alignment vertical="center"/>
    </xf>
    <xf numFmtId="0" fontId="0" fillId="0" borderId="115" xfId="0" applyBorder="1"/>
    <xf numFmtId="0" fontId="0" fillId="0" borderId="115" xfId="0" applyBorder="1" applyAlignment="1">
      <alignment vertical="center"/>
    </xf>
    <xf numFmtId="0" fontId="0" fillId="0" borderId="116" xfId="0" applyBorder="1"/>
    <xf numFmtId="0" fontId="0" fillId="0" borderId="117" xfId="0" applyBorder="1"/>
    <xf numFmtId="0" fontId="0" fillId="0" borderId="93" xfId="3" applyFont="1" applyFill="1" applyBorder="1" applyAlignment="1">
      <alignment horizontal="center" vertical="center"/>
    </xf>
    <xf numFmtId="0" fontId="5" fillId="0" borderId="0" xfId="0" applyFont="1" applyAlignment="1">
      <alignment vertical="center"/>
    </xf>
    <xf numFmtId="0" fontId="0" fillId="4" borderId="12" xfId="0" applyFont="1" applyFill="1" applyBorder="1" applyAlignment="1">
      <alignment horizontal="center" vertical="center"/>
    </xf>
    <xf numFmtId="0" fontId="0" fillId="6" borderId="14" xfId="0" applyFont="1" applyFill="1" applyBorder="1" applyAlignment="1">
      <alignment horizontal="center" vertical="center" wrapText="1"/>
    </xf>
    <xf numFmtId="0" fontId="3" fillId="0" borderId="0" xfId="0" applyFont="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20"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4" borderId="118" xfId="0" applyFont="1" applyFill="1" applyBorder="1" applyAlignment="1">
      <alignment horizontal="center" vertical="center"/>
    </xf>
    <xf numFmtId="20" fontId="0" fillId="6" borderId="41" xfId="0" applyNumberFormat="1" applyFont="1" applyFill="1" applyBorder="1" applyAlignment="1">
      <alignment horizontal="center" vertical="center"/>
    </xf>
    <xf numFmtId="0" fontId="6" fillId="4" borderId="101" xfId="0" applyFont="1" applyFill="1" applyBorder="1" applyAlignment="1">
      <alignment horizontal="center" vertical="center"/>
    </xf>
    <xf numFmtId="181" fontId="0" fillId="0" borderId="114" xfId="0" applyNumberFormat="1" applyFont="1" applyBorder="1" applyAlignment="1">
      <alignment horizontal="center"/>
    </xf>
    <xf numFmtId="0" fontId="0" fillId="4" borderId="119" xfId="0" applyFont="1" applyFill="1" applyBorder="1" applyAlignment="1">
      <alignment horizontal="center" vertical="center"/>
    </xf>
    <xf numFmtId="0" fontId="3" fillId="0" borderId="10" xfId="0" applyFont="1" applyBorder="1" applyAlignment="1">
      <alignment vertical="center"/>
    </xf>
    <xf numFmtId="0" fontId="3" fillId="0" borderId="48" xfId="0" applyFont="1" applyBorder="1" applyAlignment="1">
      <alignment vertical="center"/>
    </xf>
    <xf numFmtId="0" fontId="11" fillId="0" borderId="5" xfId="0" applyFont="1" applyBorder="1" applyAlignment="1">
      <alignment horizontal="right"/>
    </xf>
    <xf numFmtId="0" fontId="25" fillId="6" borderId="14" xfId="0" applyFont="1" applyFill="1" applyBorder="1" applyAlignment="1">
      <alignment horizontal="center" vertical="center" wrapText="1"/>
    </xf>
    <xf numFmtId="0" fontId="23" fillId="2" borderId="31" xfId="0" applyFont="1" applyFill="1" applyBorder="1" applyAlignment="1">
      <alignment vertical="center"/>
    </xf>
    <xf numFmtId="0" fontId="23" fillId="0" borderId="31" xfId="0" applyFont="1" applyBorder="1" applyAlignment="1">
      <alignment vertical="center"/>
    </xf>
    <xf numFmtId="0" fontId="12" fillId="0" borderId="9" xfId="0" quotePrefix="1" applyFont="1" applyBorder="1" applyAlignment="1">
      <alignment horizontal="right" vertical="center"/>
    </xf>
    <xf numFmtId="0" fontId="12" fillId="0" borderId="9" xfId="0" applyFont="1" applyBorder="1" applyAlignment="1">
      <alignment vertical="center"/>
    </xf>
    <xf numFmtId="0" fontId="12" fillId="0" borderId="29" xfId="0" applyFont="1" applyBorder="1" applyAlignment="1">
      <alignment horizontal="right" vertical="center"/>
    </xf>
    <xf numFmtId="0" fontId="5" fillId="0" borderId="21" xfId="0" applyFont="1" applyBorder="1" applyAlignment="1">
      <alignment horizontal="center" vertical="center"/>
    </xf>
    <xf numFmtId="0" fontId="25" fillId="0" borderId="5" xfId="0" applyFont="1" applyBorder="1"/>
    <xf numFmtId="21" fontId="0" fillId="0" borderId="120" xfId="0" applyNumberFormat="1" applyFill="1" applyBorder="1" applyAlignment="1">
      <alignment horizontal="center"/>
    </xf>
    <xf numFmtId="21" fontId="0" fillId="0" borderId="39" xfId="0" applyNumberFormat="1" applyFill="1" applyBorder="1" applyAlignment="1">
      <alignment horizontal="center"/>
    </xf>
    <xf numFmtId="21" fontId="0" fillId="0" borderId="39" xfId="0" applyNumberFormat="1" applyBorder="1" applyAlignment="1">
      <alignment horizontal="center"/>
    </xf>
    <xf numFmtId="49" fontId="6" fillId="0" borderId="0" xfId="0" quotePrefix="1" applyNumberFormat="1" applyFont="1" applyFill="1" applyBorder="1" applyAlignment="1">
      <alignment horizontal="center"/>
    </xf>
    <xf numFmtId="0" fontId="2" fillId="7" borderId="52" xfId="3" applyFont="1" applyFill="1" applyBorder="1">
      <alignment vertical="center"/>
    </xf>
    <xf numFmtId="0" fontId="2" fillId="7" borderId="22" xfId="0" applyFont="1" applyFill="1" applyBorder="1" applyAlignment="1">
      <alignment vertical="center"/>
    </xf>
    <xf numFmtId="0" fontId="12" fillId="0" borderId="14" xfId="0" applyFont="1" applyBorder="1" applyAlignment="1">
      <alignment vertical="center"/>
    </xf>
    <xf numFmtId="0" fontId="12" fillId="0" borderId="14" xfId="0" quotePrefix="1" applyFont="1" applyBorder="1" applyAlignment="1">
      <alignment horizontal="right" vertical="center"/>
    </xf>
    <xf numFmtId="0" fontId="12" fillId="0" borderId="118" xfId="0" applyFont="1" applyBorder="1" applyAlignment="1">
      <alignment vertical="center"/>
    </xf>
    <xf numFmtId="0" fontId="12" fillId="0" borderId="14" xfId="0" applyFont="1" applyBorder="1" applyAlignment="1">
      <alignment horizontal="right" vertical="center"/>
    </xf>
    <xf numFmtId="0" fontId="5" fillId="0" borderId="14" xfId="0" applyFont="1" applyBorder="1" applyAlignment="1">
      <alignment vertical="center"/>
    </xf>
    <xf numFmtId="0" fontId="12" fillId="0" borderId="14" xfId="0" applyFont="1" applyBorder="1" applyAlignment="1">
      <alignment horizontal="center" vertical="center"/>
    </xf>
    <xf numFmtId="0" fontId="5" fillId="0" borderId="41"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21" xfId="0" applyFont="1" applyBorder="1" applyAlignment="1">
      <alignment vertical="center"/>
    </xf>
    <xf numFmtId="0" fontId="5" fillId="0" borderId="122" xfId="0" applyFont="1" applyBorder="1" applyAlignment="1">
      <alignment vertical="center"/>
    </xf>
    <xf numFmtId="0" fontId="1" fillId="0" borderId="101" xfId="3" applyFont="1" applyBorder="1" applyAlignment="1">
      <alignment horizontal="center" vertical="center"/>
    </xf>
    <xf numFmtId="0" fontId="1" fillId="0" borderId="102" xfId="3" applyFont="1" applyBorder="1" applyAlignment="1">
      <alignment horizontal="center" vertical="center"/>
    </xf>
    <xf numFmtId="0" fontId="1" fillId="0" borderId="103" xfId="3" applyFont="1" applyBorder="1" applyAlignment="1">
      <alignment horizontal="center" vertical="center"/>
    </xf>
    <xf numFmtId="0" fontId="1" fillId="0" borderId="104" xfId="3" applyFont="1" applyBorder="1" applyAlignment="1">
      <alignment horizontal="center" vertical="center"/>
    </xf>
    <xf numFmtId="0" fontId="1" fillId="0" borderId="86" xfId="3" applyFont="1" applyBorder="1" applyAlignment="1">
      <alignment horizontal="center" vertical="center"/>
    </xf>
    <xf numFmtId="0" fontId="26" fillId="0" borderId="0" xfId="0" applyFont="1" applyAlignment="1">
      <alignment horizontal="left" vertical="center"/>
    </xf>
    <xf numFmtId="179" fontId="0" fillId="0" borderId="0" xfId="0" applyNumberFormat="1" applyFont="1" applyFill="1" applyAlignment="1">
      <alignment horizontal="center"/>
    </xf>
    <xf numFmtId="0" fontId="5" fillId="0" borderId="105" xfId="0" applyFont="1" applyBorder="1" applyAlignment="1">
      <alignment horizontal="center" vertical="center"/>
    </xf>
    <xf numFmtId="0" fontId="5" fillId="0" borderId="23" xfId="0" applyFont="1" applyBorder="1" applyAlignment="1">
      <alignment horizontal="center" vertical="center"/>
    </xf>
    <xf numFmtId="0" fontId="5" fillId="0" borderId="106" xfId="0" applyFont="1" applyBorder="1" applyAlignment="1">
      <alignment horizontal="center" vertical="center"/>
    </xf>
    <xf numFmtId="0" fontId="7" fillId="0" borderId="97" xfId="0" applyFont="1" applyBorder="1" applyAlignment="1">
      <alignment horizontal="center" vertical="center"/>
    </xf>
    <xf numFmtId="0" fontId="7" fillId="0" borderId="107" xfId="0" applyFont="1" applyBorder="1" applyAlignment="1">
      <alignment horizontal="center" vertical="center"/>
    </xf>
    <xf numFmtId="179" fontId="2" fillId="0" borderId="0" xfId="0" applyNumberFormat="1" applyFont="1" applyFill="1" applyAlignment="1">
      <alignment horizontal="left"/>
    </xf>
    <xf numFmtId="0" fontId="9" fillId="0" borderId="0" xfId="0" applyFont="1" applyAlignment="1">
      <alignment horizont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108" xfId="0" applyFont="1" applyBorder="1" applyAlignment="1">
      <alignment horizontal="center" vertical="center"/>
    </xf>
    <xf numFmtId="0" fontId="5" fillId="0" borderId="99" xfId="0" applyFont="1" applyBorder="1" applyAlignment="1">
      <alignment horizontal="center" vertical="center"/>
    </xf>
    <xf numFmtId="0" fontId="14" fillId="0" borderId="98" xfId="0" applyFont="1" applyBorder="1" applyAlignment="1">
      <alignment horizontal="center" vertical="center" wrapText="1"/>
    </xf>
    <xf numFmtId="0" fontId="6" fillId="0" borderId="109" xfId="0" applyFont="1" applyBorder="1" applyAlignment="1">
      <alignment horizontal="center" vertical="center" wrapText="1" shrinkToFit="1"/>
    </xf>
    <xf numFmtId="0" fontId="6" fillId="0" borderId="110" xfId="0" applyFont="1" applyBorder="1" applyAlignment="1">
      <alignment horizontal="center" vertical="center" wrapText="1" shrinkToFit="1"/>
    </xf>
    <xf numFmtId="179" fontId="2" fillId="0" borderId="0" xfId="0" applyNumberFormat="1" applyFont="1" applyAlignment="1">
      <alignment horizontal="center"/>
    </xf>
    <xf numFmtId="0" fontId="0" fillId="0" borderId="0" xfId="0" applyAlignment="1">
      <alignment horizontal="left" vertical="center" wrapText="1"/>
    </xf>
    <xf numFmtId="0" fontId="16" fillId="0" borderId="0" xfId="0" applyFont="1" applyAlignment="1">
      <alignment horizontal="center"/>
    </xf>
    <xf numFmtId="0" fontId="0" fillId="0" borderId="61" xfId="0" applyBorder="1" applyAlignment="1">
      <alignment horizontal="center"/>
    </xf>
    <xf numFmtId="0" fontId="0" fillId="0" borderId="54" xfId="0" applyBorder="1" applyAlignment="1">
      <alignment horizontal="center"/>
    </xf>
    <xf numFmtId="0" fontId="0" fillId="0" borderId="111" xfId="0" applyBorder="1" applyAlignment="1">
      <alignment horizontal="center"/>
    </xf>
    <xf numFmtId="0" fontId="0" fillId="0" borderId="76" xfId="0" applyBorder="1" applyAlignment="1">
      <alignment horizontal="center"/>
    </xf>
    <xf numFmtId="0" fontId="0" fillId="0" borderId="55" xfId="0" applyBorder="1" applyAlignment="1">
      <alignment horizontal="center"/>
    </xf>
    <xf numFmtId="0" fontId="0" fillId="0" borderId="61" xfId="0" applyBorder="1" applyAlignment="1">
      <alignment horizontal="left"/>
    </xf>
    <xf numFmtId="0" fontId="0" fillId="0" borderId="54" xfId="0" applyBorder="1" applyAlignment="1">
      <alignment horizontal="left"/>
    </xf>
    <xf numFmtId="0" fontId="0" fillId="0" borderId="112" xfId="0" applyBorder="1" applyAlignment="1">
      <alignment horizontal="center"/>
    </xf>
    <xf numFmtId="0" fontId="0" fillId="0" borderId="113" xfId="0" applyBorder="1" applyAlignment="1">
      <alignment horizontal="center"/>
    </xf>
    <xf numFmtId="31" fontId="18" fillId="0" borderId="112" xfId="0" applyNumberFormat="1" applyFont="1" applyBorder="1" applyAlignment="1">
      <alignment horizontal="center" vertical="center"/>
    </xf>
    <xf numFmtId="31" fontId="18" fillId="0" borderId="113" xfId="0" applyNumberFormat="1" applyFont="1" applyBorder="1" applyAlignment="1">
      <alignment horizontal="center" vertical="center"/>
    </xf>
    <xf numFmtId="0" fontId="6" fillId="0" borderId="0" xfId="0" applyFont="1" applyAlignment="1">
      <alignment horizontal="center" shrinkToFit="1"/>
    </xf>
    <xf numFmtId="0" fontId="6" fillId="0" borderId="0" xfId="0" applyFont="1" applyAlignment="1">
      <alignment horizontal="center"/>
    </xf>
    <xf numFmtId="179" fontId="17" fillId="0" borderId="74" xfId="0" applyNumberFormat="1" applyFont="1" applyBorder="1" applyAlignment="1">
      <alignment horizontal="center"/>
    </xf>
    <xf numFmtId="0" fontId="9" fillId="0" borderId="0" xfId="0" applyFont="1" applyAlignment="1">
      <alignment horizontal="left"/>
    </xf>
    <xf numFmtId="0" fontId="6" fillId="0" borderId="86" xfId="3" applyFont="1" applyBorder="1" applyAlignment="1">
      <alignment horizontal="center"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62">
    <dxf>
      <font>
        <condense val="0"/>
        <extend val="0"/>
        <color indexed="10"/>
      </font>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8607</xdr:rowOff>
    </xdr:from>
    <xdr:to>
      <xdr:col>2</xdr:col>
      <xdr:colOff>452437</xdr:colOff>
      <xdr:row>3</xdr:row>
      <xdr:rowOff>57150</xdr:rowOff>
    </xdr:to>
    <xdr:pic>
      <xdr:nvPicPr>
        <xdr:cNvPr id="2279" name="ピクチャ 3">
          <a:extLst>
            <a:ext uri="{FF2B5EF4-FFF2-40B4-BE49-F238E27FC236}">
              <a16:creationId xmlns:a16="http://schemas.microsoft.com/office/drawing/2014/main" id="{00000000-0008-0000-0100-0000E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87201"/>
          <a:ext cx="881062" cy="477168"/>
        </a:xfrm>
        <a:prstGeom prst="rect">
          <a:avLst/>
        </a:prstGeom>
        <a:solidFill>
          <a:srgbClr val="FFFFFF"/>
        </a:solidFill>
        <a:ln w="1">
          <a:noFill/>
          <a:miter lim="800000"/>
          <a:headEnd/>
          <a:tailEnd/>
        </a:ln>
      </xdr:spPr>
    </xdr:pic>
    <xdr:clientData/>
  </xdr:twoCellAnchor>
  <xdr:twoCellAnchor>
    <xdr:from>
      <xdr:col>3</xdr:col>
      <xdr:colOff>19050</xdr:colOff>
      <xdr:row>5</xdr:row>
      <xdr:rowOff>38100</xdr:rowOff>
    </xdr:from>
    <xdr:to>
      <xdr:col>5</xdr:col>
      <xdr:colOff>638175</xdr:colOff>
      <xdr:row>5</xdr:row>
      <xdr:rowOff>38100</xdr:rowOff>
    </xdr:to>
    <xdr:sp macro="" textlink="">
      <xdr:nvSpPr>
        <xdr:cNvPr id="2280" name="Line 2">
          <a:extLst>
            <a:ext uri="{FF2B5EF4-FFF2-40B4-BE49-F238E27FC236}">
              <a16:creationId xmlns:a16="http://schemas.microsoft.com/office/drawing/2014/main" id="{00000000-0008-0000-0100-0000E8080000}"/>
            </a:ext>
          </a:extLst>
        </xdr:cNvPr>
        <xdr:cNvSpPr>
          <a:spLocks noChangeShapeType="1"/>
        </xdr:cNvSpPr>
      </xdr:nvSpPr>
      <xdr:spPr bwMode="auto">
        <a:xfrm>
          <a:off x="1123950" y="971550"/>
          <a:ext cx="2533650" cy="0"/>
        </a:xfrm>
        <a:prstGeom prst="line">
          <a:avLst/>
        </a:prstGeom>
        <a:noFill/>
        <a:ln w="9525">
          <a:solidFill>
            <a:srgbClr val="000000"/>
          </a:solidFill>
          <a:round/>
          <a:headEnd/>
          <a:tailEnd/>
        </a:ln>
      </xdr:spPr>
    </xdr:sp>
    <xdr:clientData/>
  </xdr:twoCellAnchor>
  <xdr:twoCellAnchor>
    <xdr:from>
      <xdr:col>6</xdr:col>
      <xdr:colOff>28575</xdr:colOff>
      <xdr:row>5</xdr:row>
      <xdr:rowOff>38100</xdr:rowOff>
    </xdr:from>
    <xdr:to>
      <xdr:col>10</xdr:col>
      <xdr:colOff>457200</xdr:colOff>
      <xdr:row>5</xdr:row>
      <xdr:rowOff>38100</xdr:rowOff>
    </xdr:to>
    <xdr:sp macro="" textlink="">
      <xdr:nvSpPr>
        <xdr:cNvPr id="2281" name="Line 3">
          <a:extLst>
            <a:ext uri="{FF2B5EF4-FFF2-40B4-BE49-F238E27FC236}">
              <a16:creationId xmlns:a16="http://schemas.microsoft.com/office/drawing/2014/main" id="{00000000-0008-0000-0100-0000E9080000}"/>
            </a:ext>
          </a:extLst>
        </xdr:cNvPr>
        <xdr:cNvSpPr>
          <a:spLocks noChangeShapeType="1"/>
        </xdr:cNvSpPr>
      </xdr:nvSpPr>
      <xdr:spPr bwMode="auto">
        <a:xfrm>
          <a:off x="3810000" y="971550"/>
          <a:ext cx="3352800" cy="0"/>
        </a:xfrm>
        <a:prstGeom prst="line">
          <a:avLst/>
        </a:prstGeom>
        <a:noFill/>
        <a:ln w="9525">
          <a:solidFill>
            <a:srgbClr val="000000"/>
          </a:solidFill>
          <a:round/>
          <a:headEnd/>
          <a:tailEnd/>
        </a:ln>
      </xdr:spPr>
    </xdr:sp>
    <xdr:clientData/>
  </xdr:twoCellAnchor>
  <xdr:twoCellAnchor>
    <xdr:from>
      <xdr:col>3</xdr:col>
      <xdr:colOff>9525</xdr:colOff>
      <xdr:row>7</xdr:row>
      <xdr:rowOff>28575</xdr:rowOff>
    </xdr:from>
    <xdr:to>
      <xdr:col>5</xdr:col>
      <xdr:colOff>657225</xdr:colOff>
      <xdr:row>7</xdr:row>
      <xdr:rowOff>28575</xdr:rowOff>
    </xdr:to>
    <xdr:sp macro="" textlink="">
      <xdr:nvSpPr>
        <xdr:cNvPr id="2282" name="Line 4">
          <a:extLst>
            <a:ext uri="{FF2B5EF4-FFF2-40B4-BE49-F238E27FC236}">
              <a16:creationId xmlns:a16="http://schemas.microsoft.com/office/drawing/2014/main" id="{00000000-0008-0000-0100-0000EA080000}"/>
            </a:ext>
          </a:extLst>
        </xdr:cNvPr>
        <xdr:cNvSpPr>
          <a:spLocks noChangeShapeType="1"/>
        </xdr:cNvSpPr>
      </xdr:nvSpPr>
      <xdr:spPr bwMode="auto">
        <a:xfrm>
          <a:off x="1114425" y="1247775"/>
          <a:ext cx="2562225" cy="0"/>
        </a:xfrm>
        <a:prstGeom prst="line">
          <a:avLst/>
        </a:prstGeom>
        <a:noFill/>
        <a:ln w="9525">
          <a:solidFill>
            <a:srgbClr val="000000"/>
          </a:solidFill>
          <a:round/>
          <a:headEnd/>
          <a:tailEnd/>
        </a:ln>
      </xdr:spPr>
    </xdr:sp>
    <xdr:clientData/>
  </xdr:twoCellAnchor>
  <xdr:twoCellAnchor>
    <xdr:from>
      <xdr:col>6</xdr:col>
      <xdr:colOff>28575</xdr:colOff>
      <xdr:row>7</xdr:row>
      <xdr:rowOff>28575</xdr:rowOff>
    </xdr:from>
    <xdr:to>
      <xdr:col>8</xdr:col>
      <xdr:colOff>104775</xdr:colOff>
      <xdr:row>7</xdr:row>
      <xdr:rowOff>28575</xdr:rowOff>
    </xdr:to>
    <xdr:sp macro="" textlink="">
      <xdr:nvSpPr>
        <xdr:cNvPr id="2283" name="Line 5">
          <a:extLst>
            <a:ext uri="{FF2B5EF4-FFF2-40B4-BE49-F238E27FC236}">
              <a16:creationId xmlns:a16="http://schemas.microsoft.com/office/drawing/2014/main" id="{00000000-0008-0000-0100-0000EB080000}"/>
            </a:ext>
          </a:extLst>
        </xdr:cNvPr>
        <xdr:cNvSpPr>
          <a:spLocks noChangeShapeType="1"/>
        </xdr:cNvSpPr>
      </xdr:nvSpPr>
      <xdr:spPr bwMode="auto">
        <a:xfrm>
          <a:off x="3810000" y="1247775"/>
          <a:ext cx="153352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19050</xdr:rowOff>
    </xdr:from>
    <xdr:to>
      <xdr:col>2</xdr:col>
      <xdr:colOff>495300</xdr:colOff>
      <xdr:row>3</xdr:row>
      <xdr:rowOff>104775</xdr:rowOff>
    </xdr:to>
    <xdr:pic>
      <xdr:nvPicPr>
        <xdr:cNvPr id="3257" name="ピクチャ 3">
          <a:extLst>
            <a:ext uri="{FF2B5EF4-FFF2-40B4-BE49-F238E27FC236}">
              <a16:creationId xmlns:a16="http://schemas.microsoft.com/office/drawing/2014/main" id="{00000000-0008-0000-0200-0000B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0025"/>
          <a:ext cx="933450" cy="504825"/>
        </a:xfrm>
        <a:prstGeom prst="rect">
          <a:avLst/>
        </a:prstGeom>
        <a:solidFill>
          <a:srgbClr val="FFFFFF"/>
        </a:solidFill>
        <a:ln w="1">
          <a:noFill/>
          <a:miter lim="800000"/>
          <a:headEnd/>
          <a:tailEnd/>
        </a:ln>
      </xdr:spPr>
    </xdr:pic>
    <xdr:clientData/>
  </xdr:twoCellAnchor>
  <xdr:twoCellAnchor>
    <xdr:from>
      <xdr:col>3</xdr:col>
      <xdr:colOff>19050</xdr:colOff>
      <xdr:row>5</xdr:row>
      <xdr:rowOff>38100</xdr:rowOff>
    </xdr:from>
    <xdr:to>
      <xdr:col>5</xdr:col>
      <xdr:colOff>638175</xdr:colOff>
      <xdr:row>5</xdr:row>
      <xdr:rowOff>38100</xdr:rowOff>
    </xdr:to>
    <xdr:sp macro="" textlink="">
      <xdr:nvSpPr>
        <xdr:cNvPr id="3258" name="Line 2">
          <a:extLst>
            <a:ext uri="{FF2B5EF4-FFF2-40B4-BE49-F238E27FC236}">
              <a16:creationId xmlns:a16="http://schemas.microsoft.com/office/drawing/2014/main" id="{00000000-0008-0000-0200-0000BA0C0000}"/>
            </a:ext>
          </a:extLst>
        </xdr:cNvPr>
        <xdr:cNvSpPr>
          <a:spLocks noChangeShapeType="1"/>
        </xdr:cNvSpPr>
      </xdr:nvSpPr>
      <xdr:spPr bwMode="auto">
        <a:xfrm>
          <a:off x="1123950" y="971550"/>
          <a:ext cx="2847975" cy="0"/>
        </a:xfrm>
        <a:prstGeom prst="line">
          <a:avLst/>
        </a:prstGeom>
        <a:noFill/>
        <a:ln w="9525">
          <a:solidFill>
            <a:srgbClr val="000000"/>
          </a:solidFill>
          <a:round/>
          <a:headEnd/>
          <a:tailEnd/>
        </a:ln>
      </xdr:spPr>
    </xdr:sp>
    <xdr:clientData/>
  </xdr:twoCellAnchor>
  <xdr:twoCellAnchor>
    <xdr:from>
      <xdr:col>6</xdr:col>
      <xdr:colOff>28575</xdr:colOff>
      <xdr:row>5</xdr:row>
      <xdr:rowOff>38100</xdr:rowOff>
    </xdr:from>
    <xdr:to>
      <xdr:col>9</xdr:col>
      <xdr:colOff>95250</xdr:colOff>
      <xdr:row>5</xdr:row>
      <xdr:rowOff>38100</xdr:rowOff>
    </xdr:to>
    <xdr:sp macro="" textlink="">
      <xdr:nvSpPr>
        <xdr:cNvPr id="3259" name="Line 3">
          <a:extLst>
            <a:ext uri="{FF2B5EF4-FFF2-40B4-BE49-F238E27FC236}">
              <a16:creationId xmlns:a16="http://schemas.microsoft.com/office/drawing/2014/main" id="{00000000-0008-0000-0200-0000BB0C0000}"/>
            </a:ext>
          </a:extLst>
        </xdr:cNvPr>
        <xdr:cNvSpPr>
          <a:spLocks noChangeShapeType="1"/>
        </xdr:cNvSpPr>
      </xdr:nvSpPr>
      <xdr:spPr bwMode="auto">
        <a:xfrm>
          <a:off x="4124325" y="971550"/>
          <a:ext cx="2324100" cy="0"/>
        </a:xfrm>
        <a:prstGeom prst="line">
          <a:avLst/>
        </a:prstGeom>
        <a:noFill/>
        <a:ln w="9525">
          <a:solidFill>
            <a:srgbClr val="000000"/>
          </a:solidFill>
          <a:round/>
          <a:headEnd/>
          <a:tailEnd/>
        </a:ln>
      </xdr:spPr>
    </xdr:sp>
    <xdr:clientData/>
  </xdr:twoCellAnchor>
  <xdr:twoCellAnchor>
    <xdr:from>
      <xdr:col>3</xdr:col>
      <xdr:colOff>9525</xdr:colOff>
      <xdr:row>7</xdr:row>
      <xdr:rowOff>28575</xdr:rowOff>
    </xdr:from>
    <xdr:to>
      <xdr:col>5</xdr:col>
      <xdr:colOff>657225</xdr:colOff>
      <xdr:row>7</xdr:row>
      <xdr:rowOff>28575</xdr:rowOff>
    </xdr:to>
    <xdr:sp macro="" textlink="">
      <xdr:nvSpPr>
        <xdr:cNvPr id="3260" name="Line 4">
          <a:extLst>
            <a:ext uri="{FF2B5EF4-FFF2-40B4-BE49-F238E27FC236}">
              <a16:creationId xmlns:a16="http://schemas.microsoft.com/office/drawing/2014/main" id="{00000000-0008-0000-0200-0000BC0C0000}"/>
            </a:ext>
          </a:extLst>
        </xdr:cNvPr>
        <xdr:cNvSpPr>
          <a:spLocks noChangeShapeType="1"/>
        </xdr:cNvSpPr>
      </xdr:nvSpPr>
      <xdr:spPr bwMode="auto">
        <a:xfrm>
          <a:off x="1114425" y="1247775"/>
          <a:ext cx="287655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3</xdr:col>
      <xdr:colOff>228600</xdr:colOff>
      <xdr:row>3</xdr:row>
      <xdr:rowOff>123825</xdr:rowOff>
    </xdr:to>
    <xdr:pic>
      <xdr:nvPicPr>
        <xdr:cNvPr id="1209" name="ピクチャ 3">
          <a:extLst>
            <a:ext uri="{FF2B5EF4-FFF2-40B4-BE49-F238E27FC236}">
              <a16:creationId xmlns:a16="http://schemas.microsoft.com/office/drawing/2014/main" id="{00000000-0008-0000-0300-0000B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247775" cy="676275"/>
        </a:xfrm>
        <a:prstGeom prst="rect">
          <a:avLst/>
        </a:prstGeom>
        <a:solidFill>
          <a:srgbClr val="FFFFFF"/>
        </a:solidFill>
        <a:ln w="1">
          <a:noFill/>
          <a:miter lim="800000"/>
          <a:headEnd/>
          <a:tailEnd/>
        </a:ln>
      </xdr:spPr>
    </xdr:pic>
    <xdr:clientData/>
  </xdr:twoCellAnchor>
  <xdr:twoCellAnchor>
    <xdr:from>
      <xdr:col>3</xdr:col>
      <xdr:colOff>38100</xdr:colOff>
      <xdr:row>5</xdr:row>
      <xdr:rowOff>28575</xdr:rowOff>
    </xdr:from>
    <xdr:to>
      <xdr:col>5</xdr:col>
      <xdr:colOff>828675</xdr:colOff>
      <xdr:row>5</xdr:row>
      <xdr:rowOff>28575</xdr:rowOff>
    </xdr:to>
    <xdr:sp macro="" textlink="">
      <xdr:nvSpPr>
        <xdr:cNvPr id="1210" name="Line 2">
          <a:extLst>
            <a:ext uri="{FF2B5EF4-FFF2-40B4-BE49-F238E27FC236}">
              <a16:creationId xmlns:a16="http://schemas.microsoft.com/office/drawing/2014/main" id="{00000000-0008-0000-0300-0000BA040000}"/>
            </a:ext>
          </a:extLst>
        </xdr:cNvPr>
        <xdr:cNvSpPr>
          <a:spLocks noChangeShapeType="1"/>
        </xdr:cNvSpPr>
      </xdr:nvSpPr>
      <xdr:spPr bwMode="auto">
        <a:xfrm>
          <a:off x="1057275" y="942975"/>
          <a:ext cx="2667000" cy="0"/>
        </a:xfrm>
        <a:prstGeom prst="line">
          <a:avLst/>
        </a:prstGeom>
        <a:noFill/>
        <a:ln w="3175">
          <a:solidFill>
            <a:srgbClr val="000000"/>
          </a:solidFill>
          <a:round/>
          <a:headEnd/>
          <a:tailEnd/>
        </a:ln>
      </xdr:spPr>
    </xdr:sp>
    <xdr:clientData/>
  </xdr:twoCellAnchor>
  <xdr:twoCellAnchor>
    <xdr:from>
      <xdr:col>3</xdr:col>
      <xdr:colOff>28575</xdr:colOff>
      <xdr:row>7</xdr:row>
      <xdr:rowOff>28575</xdr:rowOff>
    </xdr:from>
    <xdr:to>
      <xdr:col>6</xdr:col>
      <xdr:colOff>9525</xdr:colOff>
      <xdr:row>7</xdr:row>
      <xdr:rowOff>28575</xdr:rowOff>
    </xdr:to>
    <xdr:sp macro="" textlink="">
      <xdr:nvSpPr>
        <xdr:cNvPr id="1211" name="Line 3">
          <a:extLst>
            <a:ext uri="{FF2B5EF4-FFF2-40B4-BE49-F238E27FC236}">
              <a16:creationId xmlns:a16="http://schemas.microsoft.com/office/drawing/2014/main" id="{00000000-0008-0000-0300-0000BB040000}"/>
            </a:ext>
          </a:extLst>
        </xdr:cNvPr>
        <xdr:cNvSpPr>
          <a:spLocks noChangeShapeType="1"/>
        </xdr:cNvSpPr>
      </xdr:nvSpPr>
      <xdr:spPr bwMode="auto">
        <a:xfrm>
          <a:off x="1047750" y="1181100"/>
          <a:ext cx="2743200" cy="0"/>
        </a:xfrm>
        <a:prstGeom prst="line">
          <a:avLst/>
        </a:prstGeom>
        <a:noFill/>
        <a:ln w="9525">
          <a:solidFill>
            <a:srgbClr val="000000"/>
          </a:solidFill>
          <a:round/>
          <a:headEnd/>
          <a:tailEnd/>
        </a:ln>
      </xdr:spPr>
    </xdr:sp>
    <xdr:clientData/>
  </xdr:twoCellAnchor>
  <xdr:twoCellAnchor>
    <xdr:from>
      <xdr:col>6</xdr:col>
      <xdr:colOff>47625</xdr:colOff>
      <xdr:row>5</xdr:row>
      <xdr:rowOff>19050</xdr:rowOff>
    </xdr:from>
    <xdr:to>
      <xdr:col>10</xdr:col>
      <xdr:colOff>47625</xdr:colOff>
      <xdr:row>5</xdr:row>
      <xdr:rowOff>19050</xdr:rowOff>
    </xdr:to>
    <xdr:sp macro="" textlink="">
      <xdr:nvSpPr>
        <xdr:cNvPr id="1212" name="Line 4">
          <a:extLst>
            <a:ext uri="{FF2B5EF4-FFF2-40B4-BE49-F238E27FC236}">
              <a16:creationId xmlns:a16="http://schemas.microsoft.com/office/drawing/2014/main" id="{00000000-0008-0000-0300-0000BC040000}"/>
            </a:ext>
          </a:extLst>
        </xdr:cNvPr>
        <xdr:cNvSpPr>
          <a:spLocks noChangeShapeType="1"/>
        </xdr:cNvSpPr>
      </xdr:nvSpPr>
      <xdr:spPr bwMode="auto">
        <a:xfrm>
          <a:off x="3829050" y="933450"/>
          <a:ext cx="31908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31</xdr:row>
      <xdr:rowOff>152400</xdr:rowOff>
    </xdr:from>
    <xdr:to>
      <xdr:col>18</xdr:col>
      <xdr:colOff>0</xdr:colOff>
      <xdr:row>56</xdr:row>
      <xdr:rowOff>66675</xdr:rowOff>
    </xdr:to>
    <xdr:grpSp>
      <xdr:nvGrpSpPr>
        <xdr:cNvPr id="7525" name="Group 32">
          <a:extLst>
            <a:ext uri="{FF2B5EF4-FFF2-40B4-BE49-F238E27FC236}">
              <a16:creationId xmlns:a16="http://schemas.microsoft.com/office/drawing/2014/main" id="{00000000-0008-0000-0500-0000651D0000}"/>
            </a:ext>
          </a:extLst>
        </xdr:cNvPr>
        <xdr:cNvGrpSpPr>
          <a:grpSpLocks/>
        </xdr:cNvGrpSpPr>
      </xdr:nvGrpSpPr>
      <xdr:grpSpPr bwMode="auto">
        <a:xfrm>
          <a:off x="0" y="6334125"/>
          <a:ext cx="3600450" cy="4200525"/>
          <a:chOff x="0" y="665"/>
          <a:chExt cx="378" cy="459"/>
        </a:xfrm>
      </xdr:grpSpPr>
      <xdr:sp macro="" textlink="">
        <xdr:nvSpPr>
          <xdr:cNvPr id="7526" name="Line 2">
            <a:extLst>
              <a:ext uri="{FF2B5EF4-FFF2-40B4-BE49-F238E27FC236}">
                <a16:creationId xmlns:a16="http://schemas.microsoft.com/office/drawing/2014/main" id="{00000000-0008-0000-0500-0000661D0000}"/>
              </a:ext>
            </a:extLst>
          </xdr:cNvPr>
          <xdr:cNvSpPr>
            <a:spLocks noChangeShapeType="1"/>
          </xdr:cNvSpPr>
        </xdr:nvSpPr>
        <xdr:spPr bwMode="auto">
          <a:xfrm>
            <a:off x="1" y="667"/>
            <a:ext cx="375" cy="368"/>
          </a:xfrm>
          <a:prstGeom prst="line">
            <a:avLst/>
          </a:prstGeom>
          <a:noFill/>
          <a:ln w="3175">
            <a:solidFill>
              <a:srgbClr val="000000"/>
            </a:solidFill>
            <a:round/>
            <a:headEnd/>
            <a:tailEnd/>
          </a:ln>
        </xdr:spPr>
      </xdr:sp>
      <xdr:sp macro="" textlink="">
        <xdr:nvSpPr>
          <xdr:cNvPr id="7527" name="Line 3">
            <a:extLst>
              <a:ext uri="{FF2B5EF4-FFF2-40B4-BE49-F238E27FC236}">
                <a16:creationId xmlns:a16="http://schemas.microsoft.com/office/drawing/2014/main" id="{00000000-0008-0000-0500-0000671D0000}"/>
              </a:ext>
            </a:extLst>
          </xdr:cNvPr>
          <xdr:cNvSpPr>
            <a:spLocks noChangeShapeType="1"/>
          </xdr:cNvSpPr>
        </xdr:nvSpPr>
        <xdr:spPr bwMode="auto">
          <a:xfrm>
            <a:off x="0" y="724"/>
            <a:ext cx="376" cy="368"/>
          </a:xfrm>
          <a:prstGeom prst="line">
            <a:avLst/>
          </a:prstGeom>
          <a:noFill/>
          <a:ln w="3175">
            <a:solidFill>
              <a:srgbClr val="000000"/>
            </a:solidFill>
            <a:round/>
            <a:headEnd/>
            <a:tailEnd/>
          </a:ln>
        </xdr:spPr>
      </xdr:sp>
      <xdr:sp macro="" textlink="">
        <xdr:nvSpPr>
          <xdr:cNvPr id="7528" name="Line 4">
            <a:extLst>
              <a:ext uri="{FF2B5EF4-FFF2-40B4-BE49-F238E27FC236}">
                <a16:creationId xmlns:a16="http://schemas.microsoft.com/office/drawing/2014/main" id="{00000000-0008-0000-0500-0000681D0000}"/>
              </a:ext>
            </a:extLst>
          </xdr:cNvPr>
          <xdr:cNvSpPr>
            <a:spLocks noChangeShapeType="1"/>
          </xdr:cNvSpPr>
        </xdr:nvSpPr>
        <xdr:spPr bwMode="auto">
          <a:xfrm>
            <a:off x="1" y="784"/>
            <a:ext cx="349" cy="339"/>
          </a:xfrm>
          <a:prstGeom prst="line">
            <a:avLst/>
          </a:prstGeom>
          <a:noFill/>
          <a:ln w="3175">
            <a:solidFill>
              <a:srgbClr val="000000"/>
            </a:solidFill>
            <a:round/>
            <a:headEnd/>
            <a:tailEnd/>
          </a:ln>
        </xdr:spPr>
      </xdr:sp>
      <xdr:sp macro="" textlink="">
        <xdr:nvSpPr>
          <xdr:cNvPr id="7529" name="Line 5">
            <a:extLst>
              <a:ext uri="{FF2B5EF4-FFF2-40B4-BE49-F238E27FC236}">
                <a16:creationId xmlns:a16="http://schemas.microsoft.com/office/drawing/2014/main" id="{00000000-0008-0000-0500-0000691D0000}"/>
              </a:ext>
            </a:extLst>
          </xdr:cNvPr>
          <xdr:cNvSpPr>
            <a:spLocks noChangeShapeType="1"/>
          </xdr:cNvSpPr>
        </xdr:nvSpPr>
        <xdr:spPr bwMode="auto">
          <a:xfrm>
            <a:off x="1" y="838"/>
            <a:ext cx="290" cy="284"/>
          </a:xfrm>
          <a:prstGeom prst="line">
            <a:avLst/>
          </a:prstGeom>
          <a:noFill/>
          <a:ln w="3175">
            <a:solidFill>
              <a:srgbClr val="000000"/>
            </a:solidFill>
            <a:round/>
            <a:headEnd/>
            <a:tailEnd/>
          </a:ln>
        </xdr:spPr>
      </xdr:sp>
      <xdr:sp macro="" textlink="">
        <xdr:nvSpPr>
          <xdr:cNvPr id="7530" name="Line 6">
            <a:extLst>
              <a:ext uri="{FF2B5EF4-FFF2-40B4-BE49-F238E27FC236}">
                <a16:creationId xmlns:a16="http://schemas.microsoft.com/office/drawing/2014/main" id="{00000000-0008-0000-0500-00006A1D0000}"/>
              </a:ext>
            </a:extLst>
          </xdr:cNvPr>
          <xdr:cNvSpPr>
            <a:spLocks noChangeShapeType="1"/>
          </xdr:cNvSpPr>
        </xdr:nvSpPr>
        <xdr:spPr bwMode="auto">
          <a:xfrm>
            <a:off x="1" y="896"/>
            <a:ext cx="233" cy="228"/>
          </a:xfrm>
          <a:prstGeom prst="line">
            <a:avLst/>
          </a:prstGeom>
          <a:noFill/>
          <a:ln w="3175">
            <a:solidFill>
              <a:srgbClr val="000000"/>
            </a:solidFill>
            <a:round/>
            <a:headEnd/>
            <a:tailEnd/>
          </a:ln>
        </xdr:spPr>
      </xdr:sp>
      <xdr:sp macro="" textlink="">
        <xdr:nvSpPr>
          <xdr:cNvPr id="7531" name="Line 7">
            <a:extLst>
              <a:ext uri="{FF2B5EF4-FFF2-40B4-BE49-F238E27FC236}">
                <a16:creationId xmlns:a16="http://schemas.microsoft.com/office/drawing/2014/main" id="{00000000-0008-0000-0500-00006B1D0000}"/>
              </a:ext>
            </a:extLst>
          </xdr:cNvPr>
          <xdr:cNvSpPr>
            <a:spLocks noChangeShapeType="1"/>
          </xdr:cNvSpPr>
        </xdr:nvSpPr>
        <xdr:spPr bwMode="auto">
          <a:xfrm>
            <a:off x="1" y="952"/>
            <a:ext cx="175" cy="171"/>
          </a:xfrm>
          <a:prstGeom prst="line">
            <a:avLst/>
          </a:prstGeom>
          <a:noFill/>
          <a:ln w="3175">
            <a:solidFill>
              <a:srgbClr val="000000"/>
            </a:solidFill>
            <a:round/>
            <a:headEnd/>
            <a:tailEnd/>
          </a:ln>
        </xdr:spPr>
      </xdr:sp>
      <xdr:sp macro="" textlink="">
        <xdr:nvSpPr>
          <xdr:cNvPr id="7532" name="Line 8">
            <a:extLst>
              <a:ext uri="{FF2B5EF4-FFF2-40B4-BE49-F238E27FC236}">
                <a16:creationId xmlns:a16="http://schemas.microsoft.com/office/drawing/2014/main" id="{00000000-0008-0000-0500-00006C1D0000}"/>
              </a:ext>
            </a:extLst>
          </xdr:cNvPr>
          <xdr:cNvSpPr>
            <a:spLocks noChangeShapeType="1"/>
          </xdr:cNvSpPr>
        </xdr:nvSpPr>
        <xdr:spPr bwMode="auto">
          <a:xfrm>
            <a:off x="1" y="1008"/>
            <a:ext cx="115" cy="116"/>
          </a:xfrm>
          <a:prstGeom prst="line">
            <a:avLst/>
          </a:prstGeom>
          <a:noFill/>
          <a:ln w="3175">
            <a:solidFill>
              <a:srgbClr val="000000"/>
            </a:solidFill>
            <a:round/>
            <a:headEnd/>
            <a:tailEnd/>
          </a:ln>
        </xdr:spPr>
      </xdr:sp>
      <xdr:sp macro="" textlink="">
        <xdr:nvSpPr>
          <xdr:cNvPr id="7533" name="Line 9">
            <a:extLst>
              <a:ext uri="{FF2B5EF4-FFF2-40B4-BE49-F238E27FC236}">
                <a16:creationId xmlns:a16="http://schemas.microsoft.com/office/drawing/2014/main" id="{00000000-0008-0000-0500-00006D1D0000}"/>
              </a:ext>
            </a:extLst>
          </xdr:cNvPr>
          <xdr:cNvSpPr>
            <a:spLocks noChangeShapeType="1"/>
          </xdr:cNvSpPr>
        </xdr:nvSpPr>
        <xdr:spPr bwMode="auto">
          <a:xfrm>
            <a:off x="58" y="667"/>
            <a:ext cx="319" cy="313"/>
          </a:xfrm>
          <a:prstGeom prst="line">
            <a:avLst/>
          </a:prstGeom>
          <a:noFill/>
          <a:ln w="3175">
            <a:solidFill>
              <a:srgbClr val="000000"/>
            </a:solidFill>
            <a:round/>
            <a:headEnd/>
            <a:tailEnd/>
          </a:ln>
        </xdr:spPr>
      </xdr:sp>
      <xdr:sp macro="" textlink="">
        <xdr:nvSpPr>
          <xdr:cNvPr id="7534" name="Line 10">
            <a:extLst>
              <a:ext uri="{FF2B5EF4-FFF2-40B4-BE49-F238E27FC236}">
                <a16:creationId xmlns:a16="http://schemas.microsoft.com/office/drawing/2014/main" id="{00000000-0008-0000-0500-00006E1D0000}"/>
              </a:ext>
            </a:extLst>
          </xdr:cNvPr>
          <xdr:cNvSpPr>
            <a:spLocks noChangeShapeType="1"/>
          </xdr:cNvSpPr>
        </xdr:nvSpPr>
        <xdr:spPr bwMode="auto">
          <a:xfrm>
            <a:off x="116" y="667"/>
            <a:ext cx="260" cy="255"/>
          </a:xfrm>
          <a:prstGeom prst="line">
            <a:avLst/>
          </a:prstGeom>
          <a:noFill/>
          <a:ln w="3175">
            <a:solidFill>
              <a:srgbClr val="000000"/>
            </a:solidFill>
            <a:round/>
            <a:headEnd/>
            <a:tailEnd/>
          </a:ln>
        </xdr:spPr>
      </xdr:sp>
      <xdr:sp macro="" textlink="">
        <xdr:nvSpPr>
          <xdr:cNvPr id="7535" name="Line 11">
            <a:extLst>
              <a:ext uri="{FF2B5EF4-FFF2-40B4-BE49-F238E27FC236}">
                <a16:creationId xmlns:a16="http://schemas.microsoft.com/office/drawing/2014/main" id="{00000000-0008-0000-0500-00006F1D0000}"/>
              </a:ext>
            </a:extLst>
          </xdr:cNvPr>
          <xdr:cNvSpPr>
            <a:spLocks noChangeShapeType="1"/>
          </xdr:cNvSpPr>
        </xdr:nvSpPr>
        <xdr:spPr bwMode="auto">
          <a:xfrm>
            <a:off x="176" y="666"/>
            <a:ext cx="201" cy="201"/>
          </a:xfrm>
          <a:prstGeom prst="line">
            <a:avLst/>
          </a:prstGeom>
          <a:noFill/>
          <a:ln w="3175">
            <a:solidFill>
              <a:srgbClr val="000000"/>
            </a:solidFill>
            <a:round/>
            <a:headEnd/>
            <a:tailEnd/>
          </a:ln>
        </xdr:spPr>
      </xdr:sp>
      <xdr:sp macro="" textlink="">
        <xdr:nvSpPr>
          <xdr:cNvPr id="7536" name="Line 12">
            <a:extLst>
              <a:ext uri="{FF2B5EF4-FFF2-40B4-BE49-F238E27FC236}">
                <a16:creationId xmlns:a16="http://schemas.microsoft.com/office/drawing/2014/main" id="{00000000-0008-0000-0500-0000701D0000}"/>
              </a:ext>
            </a:extLst>
          </xdr:cNvPr>
          <xdr:cNvSpPr>
            <a:spLocks noChangeShapeType="1"/>
          </xdr:cNvSpPr>
        </xdr:nvSpPr>
        <xdr:spPr bwMode="auto">
          <a:xfrm>
            <a:off x="233" y="668"/>
            <a:ext cx="144" cy="141"/>
          </a:xfrm>
          <a:prstGeom prst="line">
            <a:avLst/>
          </a:prstGeom>
          <a:noFill/>
          <a:ln w="3175">
            <a:solidFill>
              <a:srgbClr val="000000"/>
            </a:solidFill>
            <a:round/>
            <a:headEnd/>
            <a:tailEnd/>
          </a:ln>
        </xdr:spPr>
      </xdr:sp>
      <xdr:sp macro="" textlink="">
        <xdr:nvSpPr>
          <xdr:cNvPr id="7537" name="Line 13">
            <a:extLst>
              <a:ext uri="{FF2B5EF4-FFF2-40B4-BE49-F238E27FC236}">
                <a16:creationId xmlns:a16="http://schemas.microsoft.com/office/drawing/2014/main" id="{00000000-0008-0000-0500-0000711D0000}"/>
              </a:ext>
            </a:extLst>
          </xdr:cNvPr>
          <xdr:cNvSpPr>
            <a:spLocks noChangeShapeType="1"/>
          </xdr:cNvSpPr>
        </xdr:nvSpPr>
        <xdr:spPr bwMode="auto">
          <a:xfrm>
            <a:off x="292" y="665"/>
            <a:ext cx="84" cy="88"/>
          </a:xfrm>
          <a:prstGeom prst="line">
            <a:avLst/>
          </a:prstGeom>
          <a:noFill/>
          <a:ln w="3175">
            <a:solidFill>
              <a:srgbClr val="000000"/>
            </a:solidFill>
            <a:round/>
            <a:headEnd/>
            <a:tailEnd/>
          </a:ln>
        </xdr:spPr>
      </xdr:sp>
      <xdr:sp macro="" textlink="">
        <xdr:nvSpPr>
          <xdr:cNvPr id="7538" name="Line 14">
            <a:extLst>
              <a:ext uri="{FF2B5EF4-FFF2-40B4-BE49-F238E27FC236}">
                <a16:creationId xmlns:a16="http://schemas.microsoft.com/office/drawing/2014/main" id="{00000000-0008-0000-0500-0000721D0000}"/>
              </a:ext>
            </a:extLst>
          </xdr:cNvPr>
          <xdr:cNvSpPr>
            <a:spLocks noChangeShapeType="1"/>
          </xdr:cNvSpPr>
        </xdr:nvSpPr>
        <xdr:spPr bwMode="auto">
          <a:xfrm>
            <a:off x="348" y="667"/>
            <a:ext cx="30" cy="30"/>
          </a:xfrm>
          <a:prstGeom prst="line">
            <a:avLst/>
          </a:prstGeom>
          <a:noFill/>
          <a:ln w="3175">
            <a:solidFill>
              <a:srgbClr val="000000"/>
            </a:solidFill>
            <a:round/>
            <a:headEnd/>
            <a:tailEnd/>
          </a:ln>
        </xdr:spPr>
      </xdr:sp>
      <xdr:sp macro="" textlink="">
        <xdr:nvSpPr>
          <xdr:cNvPr id="7539" name="Line 15">
            <a:extLst>
              <a:ext uri="{FF2B5EF4-FFF2-40B4-BE49-F238E27FC236}">
                <a16:creationId xmlns:a16="http://schemas.microsoft.com/office/drawing/2014/main" id="{00000000-0008-0000-0500-0000731D0000}"/>
              </a:ext>
            </a:extLst>
          </xdr:cNvPr>
          <xdr:cNvSpPr>
            <a:spLocks noChangeShapeType="1"/>
          </xdr:cNvSpPr>
        </xdr:nvSpPr>
        <xdr:spPr bwMode="auto">
          <a:xfrm>
            <a:off x="1" y="1067"/>
            <a:ext cx="56" cy="54"/>
          </a:xfrm>
          <a:prstGeom prst="line">
            <a:avLst/>
          </a:prstGeom>
          <a:noFill/>
          <a:ln w="3175">
            <a:solidFill>
              <a:srgbClr val="000000"/>
            </a:solidFill>
            <a:round/>
            <a:headEnd/>
            <a:tailEnd/>
          </a:ln>
        </xdr:spPr>
      </xdr:sp>
      <xdr:sp macro="" textlink="">
        <xdr:nvSpPr>
          <xdr:cNvPr id="7540" name="Line 16">
            <a:extLst>
              <a:ext uri="{FF2B5EF4-FFF2-40B4-BE49-F238E27FC236}">
                <a16:creationId xmlns:a16="http://schemas.microsoft.com/office/drawing/2014/main" id="{00000000-0008-0000-0500-0000741D0000}"/>
              </a:ext>
            </a:extLst>
          </xdr:cNvPr>
          <xdr:cNvSpPr>
            <a:spLocks noChangeShapeType="1"/>
          </xdr:cNvSpPr>
        </xdr:nvSpPr>
        <xdr:spPr bwMode="auto">
          <a:xfrm flipV="1">
            <a:off x="1" y="667"/>
            <a:ext cx="57" cy="58"/>
          </a:xfrm>
          <a:prstGeom prst="line">
            <a:avLst/>
          </a:prstGeom>
          <a:noFill/>
          <a:ln w="3175">
            <a:solidFill>
              <a:srgbClr val="000000"/>
            </a:solidFill>
            <a:round/>
            <a:headEnd/>
            <a:tailEnd/>
          </a:ln>
        </xdr:spPr>
      </xdr:sp>
      <xdr:sp macro="" textlink="">
        <xdr:nvSpPr>
          <xdr:cNvPr id="7541" name="Line 17">
            <a:extLst>
              <a:ext uri="{FF2B5EF4-FFF2-40B4-BE49-F238E27FC236}">
                <a16:creationId xmlns:a16="http://schemas.microsoft.com/office/drawing/2014/main" id="{00000000-0008-0000-0500-0000751D0000}"/>
              </a:ext>
            </a:extLst>
          </xdr:cNvPr>
          <xdr:cNvSpPr>
            <a:spLocks noChangeShapeType="1"/>
          </xdr:cNvSpPr>
        </xdr:nvSpPr>
        <xdr:spPr bwMode="auto">
          <a:xfrm flipV="1">
            <a:off x="1" y="667"/>
            <a:ext cx="115" cy="115"/>
          </a:xfrm>
          <a:prstGeom prst="line">
            <a:avLst/>
          </a:prstGeom>
          <a:noFill/>
          <a:ln w="3175">
            <a:solidFill>
              <a:srgbClr val="000000"/>
            </a:solidFill>
            <a:round/>
            <a:headEnd/>
            <a:tailEnd/>
          </a:ln>
        </xdr:spPr>
      </xdr:sp>
      <xdr:sp macro="" textlink="">
        <xdr:nvSpPr>
          <xdr:cNvPr id="7542" name="Line 18">
            <a:extLst>
              <a:ext uri="{FF2B5EF4-FFF2-40B4-BE49-F238E27FC236}">
                <a16:creationId xmlns:a16="http://schemas.microsoft.com/office/drawing/2014/main" id="{00000000-0008-0000-0500-0000761D0000}"/>
              </a:ext>
            </a:extLst>
          </xdr:cNvPr>
          <xdr:cNvSpPr>
            <a:spLocks noChangeShapeType="1"/>
          </xdr:cNvSpPr>
        </xdr:nvSpPr>
        <xdr:spPr bwMode="auto">
          <a:xfrm flipV="1">
            <a:off x="1" y="667"/>
            <a:ext cx="173" cy="171"/>
          </a:xfrm>
          <a:prstGeom prst="line">
            <a:avLst/>
          </a:prstGeom>
          <a:noFill/>
          <a:ln w="3175">
            <a:solidFill>
              <a:srgbClr val="000000"/>
            </a:solidFill>
            <a:round/>
            <a:headEnd/>
            <a:tailEnd/>
          </a:ln>
        </xdr:spPr>
      </xdr:sp>
      <xdr:sp macro="" textlink="">
        <xdr:nvSpPr>
          <xdr:cNvPr id="7543" name="Line 19">
            <a:extLst>
              <a:ext uri="{FF2B5EF4-FFF2-40B4-BE49-F238E27FC236}">
                <a16:creationId xmlns:a16="http://schemas.microsoft.com/office/drawing/2014/main" id="{00000000-0008-0000-0500-0000771D0000}"/>
              </a:ext>
            </a:extLst>
          </xdr:cNvPr>
          <xdr:cNvSpPr>
            <a:spLocks noChangeShapeType="1"/>
          </xdr:cNvSpPr>
        </xdr:nvSpPr>
        <xdr:spPr bwMode="auto">
          <a:xfrm flipV="1">
            <a:off x="1" y="667"/>
            <a:ext cx="232" cy="229"/>
          </a:xfrm>
          <a:prstGeom prst="line">
            <a:avLst/>
          </a:prstGeom>
          <a:noFill/>
          <a:ln w="3175">
            <a:solidFill>
              <a:srgbClr val="000000"/>
            </a:solidFill>
            <a:round/>
            <a:headEnd/>
            <a:tailEnd/>
          </a:ln>
        </xdr:spPr>
      </xdr:sp>
      <xdr:sp macro="" textlink="">
        <xdr:nvSpPr>
          <xdr:cNvPr id="7544" name="Line 20">
            <a:extLst>
              <a:ext uri="{FF2B5EF4-FFF2-40B4-BE49-F238E27FC236}">
                <a16:creationId xmlns:a16="http://schemas.microsoft.com/office/drawing/2014/main" id="{00000000-0008-0000-0500-0000781D0000}"/>
              </a:ext>
            </a:extLst>
          </xdr:cNvPr>
          <xdr:cNvSpPr>
            <a:spLocks noChangeShapeType="1"/>
          </xdr:cNvSpPr>
        </xdr:nvSpPr>
        <xdr:spPr bwMode="auto">
          <a:xfrm flipV="1">
            <a:off x="1" y="667"/>
            <a:ext cx="290" cy="285"/>
          </a:xfrm>
          <a:prstGeom prst="line">
            <a:avLst/>
          </a:prstGeom>
          <a:noFill/>
          <a:ln w="3175">
            <a:solidFill>
              <a:srgbClr val="000000"/>
            </a:solidFill>
            <a:round/>
            <a:headEnd/>
            <a:tailEnd/>
          </a:ln>
        </xdr:spPr>
      </xdr:sp>
      <xdr:sp macro="" textlink="">
        <xdr:nvSpPr>
          <xdr:cNvPr id="7545" name="Line 21">
            <a:extLst>
              <a:ext uri="{FF2B5EF4-FFF2-40B4-BE49-F238E27FC236}">
                <a16:creationId xmlns:a16="http://schemas.microsoft.com/office/drawing/2014/main" id="{00000000-0008-0000-0500-0000791D0000}"/>
              </a:ext>
            </a:extLst>
          </xdr:cNvPr>
          <xdr:cNvSpPr>
            <a:spLocks noChangeShapeType="1"/>
          </xdr:cNvSpPr>
        </xdr:nvSpPr>
        <xdr:spPr bwMode="auto">
          <a:xfrm flipV="1">
            <a:off x="1" y="667"/>
            <a:ext cx="348" cy="342"/>
          </a:xfrm>
          <a:prstGeom prst="line">
            <a:avLst/>
          </a:prstGeom>
          <a:noFill/>
          <a:ln w="3175">
            <a:solidFill>
              <a:srgbClr val="000000"/>
            </a:solidFill>
            <a:round/>
            <a:headEnd/>
            <a:tailEnd/>
          </a:ln>
        </xdr:spPr>
      </xdr:sp>
      <xdr:sp macro="" textlink="">
        <xdr:nvSpPr>
          <xdr:cNvPr id="7546" name="Line 22">
            <a:extLst>
              <a:ext uri="{FF2B5EF4-FFF2-40B4-BE49-F238E27FC236}">
                <a16:creationId xmlns:a16="http://schemas.microsoft.com/office/drawing/2014/main" id="{00000000-0008-0000-0500-00007A1D0000}"/>
              </a:ext>
            </a:extLst>
          </xdr:cNvPr>
          <xdr:cNvSpPr>
            <a:spLocks noChangeShapeType="1"/>
          </xdr:cNvSpPr>
        </xdr:nvSpPr>
        <xdr:spPr bwMode="auto">
          <a:xfrm flipV="1">
            <a:off x="1" y="697"/>
            <a:ext cx="376" cy="370"/>
          </a:xfrm>
          <a:prstGeom prst="line">
            <a:avLst/>
          </a:prstGeom>
          <a:noFill/>
          <a:ln w="3175">
            <a:solidFill>
              <a:srgbClr val="000000"/>
            </a:solidFill>
            <a:round/>
            <a:headEnd/>
            <a:tailEnd/>
          </a:ln>
        </xdr:spPr>
      </xdr:sp>
      <xdr:sp macro="" textlink="">
        <xdr:nvSpPr>
          <xdr:cNvPr id="7547" name="Line 23">
            <a:extLst>
              <a:ext uri="{FF2B5EF4-FFF2-40B4-BE49-F238E27FC236}">
                <a16:creationId xmlns:a16="http://schemas.microsoft.com/office/drawing/2014/main" id="{00000000-0008-0000-0500-00007B1D0000}"/>
              </a:ext>
            </a:extLst>
          </xdr:cNvPr>
          <xdr:cNvSpPr>
            <a:spLocks noChangeShapeType="1"/>
          </xdr:cNvSpPr>
        </xdr:nvSpPr>
        <xdr:spPr bwMode="auto">
          <a:xfrm flipV="1">
            <a:off x="1" y="754"/>
            <a:ext cx="374" cy="369"/>
          </a:xfrm>
          <a:prstGeom prst="line">
            <a:avLst/>
          </a:prstGeom>
          <a:noFill/>
          <a:ln w="3175">
            <a:solidFill>
              <a:srgbClr val="000000"/>
            </a:solidFill>
            <a:round/>
            <a:headEnd/>
            <a:tailEnd/>
          </a:ln>
        </xdr:spPr>
      </xdr:sp>
      <xdr:sp macro="" textlink="">
        <xdr:nvSpPr>
          <xdr:cNvPr id="7548" name="Line 24">
            <a:extLst>
              <a:ext uri="{FF2B5EF4-FFF2-40B4-BE49-F238E27FC236}">
                <a16:creationId xmlns:a16="http://schemas.microsoft.com/office/drawing/2014/main" id="{00000000-0008-0000-0500-00007C1D0000}"/>
              </a:ext>
            </a:extLst>
          </xdr:cNvPr>
          <xdr:cNvSpPr>
            <a:spLocks noChangeShapeType="1"/>
          </xdr:cNvSpPr>
        </xdr:nvSpPr>
        <xdr:spPr bwMode="auto">
          <a:xfrm flipV="1">
            <a:off x="56" y="811"/>
            <a:ext cx="321" cy="312"/>
          </a:xfrm>
          <a:prstGeom prst="line">
            <a:avLst/>
          </a:prstGeom>
          <a:noFill/>
          <a:ln w="3175">
            <a:solidFill>
              <a:srgbClr val="000000"/>
            </a:solidFill>
            <a:round/>
            <a:headEnd/>
            <a:tailEnd/>
          </a:ln>
        </xdr:spPr>
      </xdr:sp>
      <xdr:sp macro="" textlink="">
        <xdr:nvSpPr>
          <xdr:cNvPr id="7549" name="Line 25">
            <a:extLst>
              <a:ext uri="{FF2B5EF4-FFF2-40B4-BE49-F238E27FC236}">
                <a16:creationId xmlns:a16="http://schemas.microsoft.com/office/drawing/2014/main" id="{00000000-0008-0000-0500-00007D1D0000}"/>
              </a:ext>
            </a:extLst>
          </xdr:cNvPr>
          <xdr:cNvSpPr>
            <a:spLocks noChangeShapeType="1"/>
          </xdr:cNvSpPr>
        </xdr:nvSpPr>
        <xdr:spPr bwMode="auto">
          <a:xfrm flipV="1">
            <a:off x="116" y="867"/>
            <a:ext cx="261" cy="257"/>
          </a:xfrm>
          <a:prstGeom prst="line">
            <a:avLst/>
          </a:prstGeom>
          <a:noFill/>
          <a:ln w="3175">
            <a:solidFill>
              <a:srgbClr val="000000"/>
            </a:solidFill>
            <a:round/>
            <a:headEnd/>
            <a:tailEnd/>
          </a:ln>
        </xdr:spPr>
      </xdr:sp>
      <xdr:sp macro="" textlink="">
        <xdr:nvSpPr>
          <xdr:cNvPr id="7550" name="Line 26">
            <a:extLst>
              <a:ext uri="{FF2B5EF4-FFF2-40B4-BE49-F238E27FC236}">
                <a16:creationId xmlns:a16="http://schemas.microsoft.com/office/drawing/2014/main" id="{00000000-0008-0000-0500-00007E1D0000}"/>
              </a:ext>
            </a:extLst>
          </xdr:cNvPr>
          <xdr:cNvSpPr>
            <a:spLocks noChangeShapeType="1"/>
          </xdr:cNvSpPr>
        </xdr:nvSpPr>
        <xdr:spPr bwMode="auto">
          <a:xfrm flipV="1">
            <a:off x="173" y="926"/>
            <a:ext cx="204" cy="198"/>
          </a:xfrm>
          <a:prstGeom prst="line">
            <a:avLst/>
          </a:prstGeom>
          <a:noFill/>
          <a:ln w="3175">
            <a:solidFill>
              <a:srgbClr val="000000"/>
            </a:solidFill>
            <a:round/>
            <a:headEnd/>
            <a:tailEnd/>
          </a:ln>
        </xdr:spPr>
      </xdr:sp>
      <xdr:sp macro="" textlink="">
        <xdr:nvSpPr>
          <xdr:cNvPr id="7551" name="Line 27">
            <a:extLst>
              <a:ext uri="{FF2B5EF4-FFF2-40B4-BE49-F238E27FC236}">
                <a16:creationId xmlns:a16="http://schemas.microsoft.com/office/drawing/2014/main" id="{00000000-0008-0000-0500-00007F1D0000}"/>
              </a:ext>
            </a:extLst>
          </xdr:cNvPr>
          <xdr:cNvSpPr>
            <a:spLocks noChangeShapeType="1"/>
          </xdr:cNvSpPr>
        </xdr:nvSpPr>
        <xdr:spPr bwMode="auto">
          <a:xfrm flipV="1">
            <a:off x="232" y="982"/>
            <a:ext cx="144" cy="140"/>
          </a:xfrm>
          <a:prstGeom prst="line">
            <a:avLst/>
          </a:prstGeom>
          <a:noFill/>
          <a:ln w="3175">
            <a:solidFill>
              <a:srgbClr val="000000"/>
            </a:solidFill>
            <a:round/>
            <a:headEnd/>
            <a:tailEnd/>
          </a:ln>
        </xdr:spPr>
      </xdr:sp>
      <xdr:sp macro="" textlink="">
        <xdr:nvSpPr>
          <xdr:cNvPr id="7552" name="Line 28">
            <a:extLst>
              <a:ext uri="{FF2B5EF4-FFF2-40B4-BE49-F238E27FC236}">
                <a16:creationId xmlns:a16="http://schemas.microsoft.com/office/drawing/2014/main" id="{00000000-0008-0000-0500-0000801D0000}"/>
              </a:ext>
            </a:extLst>
          </xdr:cNvPr>
          <xdr:cNvSpPr>
            <a:spLocks noChangeShapeType="1"/>
          </xdr:cNvSpPr>
        </xdr:nvSpPr>
        <xdr:spPr bwMode="auto">
          <a:xfrm flipV="1">
            <a:off x="291" y="1037"/>
            <a:ext cx="86" cy="84"/>
          </a:xfrm>
          <a:prstGeom prst="line">
            <a:avLst/>
          </a:prstGeom>
          <a:noFill/>
          <a:ln w="3175">
            <a:solidFill>
              <a:srgbClr val="000000"/>
            </a:solidFill>
            <a:round/>
            <a:headEnd/>
            <a:tailEnd/>
          </a:ln>
        </xdr:spPr>
      </xdr:sp>
      <xdr:sp macro="" textlink="">
        <xdr:nvSpPr>
          <xdr:cNvPr id="7553" name="Line 29">
            <a:extLst>
              <a:ext uri="{FF2B5EF4-FFF2-40B4-BE49-F238E27FC236}">
                <a16:creationId xmlns:a16="http://schemas.microsoft.com/office/drawing/2014/main" id="{00000000-0008-0000-0500-0000811D0000}"/>
              </a:ext>
            </a:extLst>
          </xdr:cNvPr>
          <xdr:cNvSpPr>
            <a:spLocks noChangeShapeType="1"/>
          </xdr:cNvSpPr>
        </xdr:nvSpPr>
        <xdr:spPr bwMode="auto">
          <a:xfrm flipV="1">
            <a:off x="348" y="1096"/>
            <a:ext cx="28" cy="28"/>
          </a:xfrm>
          <a:prstGeom prst="line">
            <a:avLst/>
          </a:prstGeom>
          <a:noFill/>
          <a:ln w="3175">
            <a:solidFill>
              <a:srgbClr val="000000"/>
            </a:solidFill>
            <a:round/>
            <a:headEnd/>
            <a:tailEnd/>
          </a:ln>
        </xdr:spPr>
      </xdr:sp>
      <xdr:sp macro="" textlink="">
        <xdr:nvSpPr>
          <xdr:cNvPr id="7554" name="Rectangle 30">
            <a:extLst>
              <a:ext uri="{FF2B5EF4-FFF2-40B4-BE49-F238E27FC236}">
                <a16:creationId xmlns:a16="http://schemas.microsoft.com/office/drawing/2014/main" id="{00000000-0008-0000-0500-0000821D0000}"/>
              </a:ext>
            </a:extLst>
          </xdr:cNvPr>
          <xdr:cNvSpPr>
            <a:spLocks noChangeArrowheads="1"/>
          </xdr:cNvSpPr>
        </xdr:nvSpPr>
        <xdr:spPr bwMode="auto">
          <a:xfrm>
            <a:off x="1" y="667"/>
            <a:ext cx="376" cy="456"/>
          </a:xfrm>
          <a:prstGeom prst="rect">
            <a:avLst/>
          </a:prstGeom>
          <a:noFill/>
          <a:ln w="12700">
            <a:solidFill>
              <a:srgbClr val="000000"/>
            </a:solidFill>
            <a:miter lim="800000"/>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47625</xdr:rowOff>
    </xdr:from>
    <xdr:to>
      <xdr:col>3</xdr:col>
      <xdr:colOff>228600</xdr:colOff>
      <xdr:row>3</xdr:row>
      <xdr:rowOff>123825</xdr:rowOff>
    </xdr:to>
    <xdr:pic>
      <xdr:nvPicPr>
        <xdr:cNvPr id="6" name="ピクチャ 3">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247775" cy="676275"/>
        </a:xfrm>
        <a:prstGeom prst="rect">
          <a:avLst/>
        </a:prstGeom>
        <a:solidFill>
          <a:srgbClr val="FFFFFF"/>
        </a:solidFill>
        <a:ln w="1">
          <a:noFill/>
          <a:miter lim="800000"/>
          <a:headEnd/>
          <a:tailEnd/>
        </a:ln>
      </xdr:spPr>
    </xdr:pic>
    <xdr:clientData/>
  </xdr:twoCellAnchor>
  <xdr:twoCellAnchor>
    <xdr:from>
      <xdr:col>3</xdr:col>
      <xdr:colOff>38100</xdr:colOff>
      <xdr:row>5</xdr:row>
      <xdr:rowOff>28575</xdr:rowOff>
    </xdr:from>
    <xdr:to>
      <xdr:col>5</xdr:col>
      <xdr:colOff>828675</xdr:colOff>
      <xdr:row>5</xdr:row>
      <xdr:rowOff>28575</xdr:rowOff>
    </xdr:to>
    <xdr:sp macro="" textlink="">
      <xdr:nvSpPr>
        <xdr:cNvPr id="7" name="Line 2">
          <a:extLst>
            <a:ext uri="{FF2B5EF4-FFF2-40B4-BE49-F238E27FC236}">
              <a16:creationId xmlns:a16="http://schemas.microsoft.com/office/drawing/2014/main" id="{00000000-0008-0000-0600-000007000000}"/>
            </a:ext>
          </a:extLst>
        </xdr:cNvPr>
        <xdr:cNvSpPr>
          <a:spLocks noChangeShapeType="1"/>
        </xdr:cNvSpPr>
      </xdr:nvSpPr>
      <xdr:spPr bwMode="auto">
        <a:xfrm>
          <a:off x="1057275" y="942975"/>
          <a:ext cx="2667000" cy="0"/>
        </a:xfrm>
        <a:prstGeom prst="line">
          <a:avLst/>
        </a:prstGeom>
        <a:noFill/>
        <a:ln w="3175">
          <a:solidFill>
            <a:srgbClr val="000000"/>
          </a:solidFill>
          <a:round/>
          <a:headEnd/>
          <a:tailEnd/>
        </a:ln>
      </xdr:spPr>
    </xdr:sp>
    <xdr:clientData/>
  </xdr:twoCellAnchor>
  <xdr:twoCellAnchor>
    <xdr:from>
      <xdr:col>3</xdr:col>
      <xdr:colOff>28575</xdr:colOff>
      <xdr:row>7</xdr:row>
      <xdr:rowOff>28575</xdr:rowOff>
    </xdr:from>
    <xdr:to>
      <xdr:col>6</xdr:col>
      <xdr:colOff>9525</xdr:colOff>
      <xdr:row>7</xdr:row>
      <xdr:rowOff>28575</xdr:rowOff>
    </xdr:to>
    <xdr:sp macro="" textlink="">
      <xdr:nvSpPr>
        <xdr:cNvPr id="8" name="Line 3">
          <a:extLst>
            <a:ext uri="{FF2B5EF4-FFF2-40B4-BE49-F238E27FC236}">
              <a16:creationId xmlns:a16="http://schemas.microsoft.com/office/drawing/2014/main" id="{00000000-0008-0000-0600-000008000000}"/>
            </a:ext>
          </a:extLst>
        </xdr:cNvPr>
        <xdr:cNvSpPr>
          <a:spLocks noChangeShapeType="1"/>
        </xdr:cNvSpPr>
      </xdr:nvSpPr>
      <xdr:spPr bwMode="auto">
        <a:xfrm>
          <a:off x="1047750" y="1181100"/>
          <a:ext cx="2743200" cy="0"/>
        </a:xfrm>
        <a:prstGeom prst="line">
          <a:avLst/>
        </a:prstGeom>
        <a:noFill/>
        <a:ln w="9525">
          <a:solidFill>
            <a:srgbClr val="000000"/>
          </a:solidFill>
          <a:round/>
          <a:headEnd/>
          <a:tailEnd/>
        </a:ln>
      </xdr:spPr>
    </xdr:sp>
    <xdr:clientData/>
  </xdr:twoCellAnchor>
  <xdr:twoCellAnchor>
    <xdr:from>
      <xdr:col>6</xdr:col>
      <xdr:colOff>47625</xdr:colOff>
      <xdr:row>5</xdr:row>
      <xdr:rowOff>19050</xdr:rowOff>
    </xdr:from>
    <xdr:to>
      <xdr:col>10</xdr:col>
      <xdr:colOff>47625</xdr:colOff>
      <xdr:row>5</xdr:row>
      <xdr:rowOff>19050</xdr:rowOff>
    </xdr:to>
    <xdr:sp macro="" textlink="">
      <xdr:nvSpPr>
        <xdr:cNvPr id="9" name="Line 4">
          <a:extLst>
            <a:ext uri="{FF2B5EF4-FFF2-40B4-BE49-F238E27FC236}">
              <a16:creationId xmlns:a16="http://schemas.microsoft.com/office/drawing/2014/main" id="{00000000-0008-0000-0600-000009000000}"/>
            </a:ext>
          </a:extLst>
        </xdr:cNvPr>
        <xdr:cNvSpPr>
          <a:spLocks noChangeShapeType="1"/>
        </xdr:cNvSpPr>
      </xdr:nvSpPr>
      <xdr:spPr bwMode="auto">
        <a:xfrm>
          <a:off x="3829050" y="933450"/>
          <a:ext cx="3190875"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38"/>
  <sheetViews>
    <sheetView tabSelected="1" workbookViewId="0">
      <selection activeCell="L15" sqref="L15"/>
    </sheetView>
  </sheetViews>
  <sheetFormatPr defaultRowHeight="13.5" x14ac:dyDescent="0.15"/>
  <cols>
    <col min="1" max="1" width="5.5" customWidth="1"/>
    <col min="3" max="3" width="10.5" customWidth="1"/>
    <col min="4" max="4" width="13.125" hidden="1" customWidth="1"/>
    <col min="5" max="5" width="5.375" customWidth="1"/>
    <col min="6" max="6" width="21.375" customWidth="1"/>
    <col min="7" max="7" width="18.625" customWidth="1"/>
    <col min="8" max="8" width="29.5" customWidth="1"/>
    <col min="9" max="9" width="9.75" customWidth="1"/>
    <col min="10" max="10" width="8.875" customWidth="1"/>
    <col min="11" max="11" width="17.125" style="286" customWidth="1"/>
    <col min="12" max="12" width="50.875" customWidth="1"/>
    <col min="13" max="13" width="14.375" customWidth="1"/>
  </cols>
  <sheetData>
    <row r="1" spans="1:11" ht="18" thickBot="1" x14ac:dyDescent="0.2">
      <c r="K1" s="298"/>
    </row>
    <row r="2" spans="1:11" ht="29.25" customHeight="1" thickTop="1" thickBot="1" x14ac:dyDescent="0.2">
      <c r="B2" s="274" t="s">
        <v>204</v>
      </c>
      <c r="C2" s="275" t="s">
        <v>205</v>
      </c>
      <c r="D2" s="276"/>
      <c r="E2" s="276"/>
      <c r="F2" s="275" t="s">
        <v>206</v>
      </c>
      <c r="G2" s="277" t="s">
        <v>207</v>
      </c>
      <c r="I2" t="s">
        <v>203</v>
      </c>
      <c r="J2" t="s">
        <v>209</v>
      </c>
      <c r="K2" s="298"/>
    </row>
    <row r="3" spans="1:11" ht="21" customHeight="1" thickTop="1" x14ac:dyDescent="0.15">
      <c r="B3" t="s">
        <v>208</v>
      </c>
      <c r="K3" s="303"/>
    </row>
    <row r="4" spans="1:11" x14ac:dyDescent="0.15">
      <c r="K4" s="304"/>
    </row>
    <row r="5" spans="1:11" ht="18.75" customHeight="1" x14ac:dyDescent="0.15">
      <c r="B5" s="214" t="s">
        <v>197</v>
      </c>
      <c r="K5" s="304"/>
    </row>
    <row r="6" spans="1:11" ht="18.75" customHeight="1" x14ac:dyDescent="0.15">
      <c r="B6" s="243" t="s">
        <v>202</v>
      </c>
      <c r="K6" s="304"/>
    </row>
    <row r="7" spans="1:11" ht="23.25" customHeight="1" x14ac:dyDescent="0.15">
      <c r="A7" s="244" t="s">
        <v>79</v>
      </c>
      <c r="B7" s="348" t="s">
        <v>200</v>
      </c>
      <c r="C7" s="348"/>
      <c r="D7" s="348"/>
      <c r="E7" s="348"/>
      <c r="F7" s="348"/>
      <c r="K7" s="305"/>
    </row>
    <row r="8" spans="1:11" ht="18" customHeight="1" x14ac:dyDescent="0.15">
      <c r="A8" s="243"/>
      <c r="B8" t="s">
        <v>182</v>
      </c>
      <c r="K8" s="305"/>
    </row>
    <row r="9" spans="1:11" ht="18" customHeight="1" thickBot="1" x14ac:dyDescent="0.2">
      <c r="A9" s="243"/>
      <c r="B9" s="167" t="s">
        <v>173</v>
      </c>
      <c r="K9" s="304"/>
    </row>
    <row r="10" spans="1:11" ht="24.95" customHeight="1" thickBot="1" x14ac:dyDescent="0.2">
      <c r="A10" s="243"/>
      <c r="B10" s="210" t="s">
        <v>172</v>
      </c>
      <c r="C10" s="346" t="s">
        <v>158</v>
      </c>
      <c r="D10" s="347"/>
      <c r="E10" s="347"/>
      <c r="F10" s="215" t="s">
        <v>159</v>
      </c>
      <c r="G10" s="215" t="s">
        <v>160</v>
      </c>
      <c r="H10" s="215" t="s">
        <v>161</v>
      </c>
      <c r="I10" s="215" t="s">
        <v>175</v>
      </c>
      <c r="J10" s="382" t="s">
        <v>176</v>
      </c>
      <c r="K10" s="304"/>
    </row>
    <row r="11" spans="1:11" ht="24.95" customHeight="1" thickTop="1" thickBot="1" x14ac:dyDescent="0.3">
      <c r="A11" s="243"/>
      <c r="B11" s="278">
        <v>2</v>
      </c>
      <c r="C11" s="228">
        <f>LOOKUP(B11,B23:B32,C23:C32)</f>
        <v>43527</v>
      </c>
      <c r="D11" s="229"/>
      <c r="E11" s="230" t="str">
        <f ca="1">LOOKUP(B11,B23:B222,E23:E32)</f>
        <v>（日）</v>
      </c>
      <c r="F11" s="216" t="str">
        <f>LOOKUP(B11,B23:B32,F23:F32)</f>
        <v>ひな祭りレガッタ</v>
      </c>
      <c r="G11" s="216" t="str">
        <f>LOOKUP(C11,C23:C32,G23:G32)</f>
        <v>アルバトロス</v>
      </c>
      <c r="H11" s="216" t="str">
        <f>LOOKUP(B11,B23:B32,H23:H32)</f>
        <v>ソーセージコース</v>
      </c>
      <c r="I11" s="240">
        <f>LOOKUP(B11,B23:B32,I23:I32)</f>
        <v>0.375</v>
      </c>
      <c r="J11" s="240">
        <f>LOOKUP(B11,B23:B32,J23:J32)</f>
        <v>0.4375</v>
      </c>
      <c r="K11" s="305"/>
    </row>
    <row r="12" spans="1:11" x14ac:dyDescent="0.15">
      <c r="A12" s="243"/>
      <c r="K12" s="304"/>
    </row>
    <row r="13" spans="1:11" ht="22.5" customHeight="1" x14ac:dyDescent="0.15">
      <c r="A13" s="245" t="s">
        <v>81</v>
      </c>
      <c r="B13" s="217" t="s">
        <v>201</v>
      </c>
      <c r="K13" s="304"/>
    </row>
    <row r="14" spans="1:11" ht="20.100000000000001" customHeight="1" x14ac:dyDescent="0.15">
      <c r="A14" s="245" t="s">
        <v>82</v>
      </c>
      <c r="B14" s="217" t="s">
        <v>179</v>
      </c>
      <c r="K14" s="306"/>
    </row>
    <row r="15" spans="1:11" ht="20.100000000000001" customHeight="1" x14ac:dyDescent="0.15">
      <c r="A15" s="245" t="s">
        <v>83</v>
      </c>
      <c r="B15" s="217" t="s">
        <v>180</v>
      </c>
      <c r="K15" s="307"/>
    </row>
    <row r="16" spans="1:11" ht="20.100000000000001" customHeight="1" x14ac:dyDescent="0.15">
      <c r="A16" s="245" t="s">
        <v>84</v>
      </c>
      <c r="B16" s="217" t="s">
        <v>181</v>
      </c>
      <c r="K16" s="308"/>
    </row>
    <row r="17" spans="1:13" ht="20.100000000000001" customHeight="1" x14ac:dyDescent="0.15">
      <c r="A17" s="245" t="s">
        <v>85</v>
      </c>
      <c r="B17" s="217" t="s">
        <v>198</v>
      </c>
      <c r="K17" s="302"/>
    </row>
    <row r="18" spans="1:13" ht="20.100000000000001" customHeight="1" x14ac:dyDescent="0.15">
      <c r="K18" s="309"/>
    </row>
    <row r="19" spans="1:13" ht="24.95" customHeight="1" x14ac:dyDescent="0.15">
      <c r="K19" s="302"/>
    </row>
    <row r="20" spans="1:13" ht="24.95" customHeight="1" x14ac:dyDescent="0.15">
      <c r="B20" s="186" t="s">
        <v>232</v>
      </c>
      <c r="C20" s="273" t="s">
        <v>259</v>
      </c>
      <c r="D20" s="273"/>
      <c r="E20" s="273"/>
      <c r="F20" s="273" t="s">
        <v>199</v>
      </c>
      <c r="G20" s="182"/>
      <c r="H20" s="182"/>
      <c r="I20" s="182"/>
      <c r="J20" s="182"/>
      <c r="K20" s="302"/>
      <c r="L20" s="182"/>
    </row>
    <row r="21" spans="1:13" ht="18" customHeight="1" thickBot="1" x14ac:dyDescent="0.2">
      <c r="B21" s="182"/>
      <c r="C21" s="182"/>
      <c r="D21" s="182"/>
      <c r="E21" s="182"/>
      <c r="F21" s="182"/>
      <c r="G21" s="182"/>
      <c r="H21" s="182"/>
      <c r="I21" s="182"/>
      <c r="J21" s="182"/>
      <c r="K21" s="12"/>
      <c r="L21" s="188" t="s">
        <v>264</v>
      </c>
      <c r="M21" t="s">
        <v>267</v>
      </c>
    </row>
    <row r="22" spans="1:13" ht="24.95" customHeight="1" thickBot="1" x14ac:dyDescent="0.2">
      <c r="B22" s="207" t="s">
        <v>171</v>
      </c>
      <c r="C22" s="343" t="s">
        <v>158</v>
      </c>
      <c r="D22" s="344"/>
      <c r="E22" s="345"/>
      <c r="F22" s="208" t="s">
        <v>159</v>
      </c>
      <c r="G22" s="208" t="s">
        <v>160</v>
      </c>
      <c r="H22" s="208" t="s">
        <v>161</v>
      </c>
      <c r="I22" s="208" t="s">
        <v>175</v>
      </c>
      <c r="J22" s="209" t="s">
        <v>176</v>
      </c>
      <c r="K22" s="312" t="s">
        <v>219</v>
      </c>
      <c r="L22" s="282" t="s">
        <v>162</v>
      </c>
      <c r="M22" s="297" t="s">
        <v>218</v>
      </c>
    </row>
    <row r="23" spans="1:13" ht="24.95" customHeight="1" thickTop="1" x14ac:dyDescent="0.15">
      <c r="B23" s="211">
        <v>1</v>
      </c>
      <c r="C23" s="206">
        <v>43478</v>
      </c>
      <c r="D23" s="220">
        <f t="shared" ref="D23:D32" si="0">WEEKDAY(C23,1)</f>
        <v>1</v>
      </c>
      <c r="E23" s="221" t="str">
        <f>IF(D23=1,"（日）",(IF(D23=2,"（月）",(IF(D23=3,"（火）",(IF(D23=4,"（水）",(IF(D23=5,"（木）",(IF(D23=6,"（金）",(IF(D23=7,"（土）")))))))))))))</f>
        <v>（日）</v>
      </c>
      <c r="F23" s="330" t="s">
        <v>241</v>
      </c>
      <c r="G23" s="331" t="s">
        <v>250</v>
      </c>
      <c r="H23" s="202" t="s">
        <v>239</v>
      </c>
      <c r="I23" s="234">
        <v>0.375</v>
      </c>
      <c r="J23" s="235">
        <v>0.4375</v>
      </c>
      <c r="K23" s="310" t="s">
        <v>220</v>
      </c>
      <c r="L23" s="287"/>
      <c r="M23" s="296"/>
    </row>
    <row r="24" spans="1:13" ht="24.95" customHeight="1" x14ac:dyDescent="0.15">
      <c r="B24" s="212">
        <f>B23+1</f>
        <v>2</v>
      </c>
      <c r="C24" s="199">
        <v>43527</v>
      </c>
      <c r="D24" s="220">
        <f t="shared" si="0"/>
        <v>1</v>
      </c>
      <c r="E24" s="221" t="str">
        <f t="shared" ref="E24:E32" si="1">IF(D24=1,"（日）",(IF(D24=2,"（月）",(IF(D24=3,"（火）",(IF(D24=4,"（水）",(IF(D24=5,"（木）",(IF(D24=6,"（金）",(IF(D24=7,"（土）")))))))))))))</f>
        <v>（日）</v>
      </c>
      <c r="F24" s="200" t="s">
        <v>229</v>
      </c>
      <c r="G24" s="268" t="s">
        <v>251</v>
      </c>
      <c r="H24" s="200" t="s">
        <v>257</v>
      </c>
      <c r="I24" s="234">
        <v>0.375</v>
      </c>
      <c r="J24" s="235">
        <v>0.4375</v>
      </c>
      <c r="K24" s="299" t="s">
        <v>220</v>
      </c>
      <c r="L24" s="288"/>
      <c r="M24" s="293"/>
    </row>
    <row r="25" spans="1:13" ht="24.95" customHeight="1" x14ac:dyDescent="0.15">
      <c r="B25" s="212">
        <f t="shared" ref="B25:B32" si="2">B24+1</f>
        <v>3</v>
      </c>
      <c r="C25" s="199">
        <v>43562</v>
      </c>
      <c r="D25" s="220">
        <f t="shared" si="0"/>
        <v>1</v>
      </c>
      <c r="E25" s="221" t="str">
        <f t="shared" si="1"/>
        <v>（日）</v>
      </c>
      <c r="F25" s="200" t="s">
        <v>242</v>
      </c>
      <c r="G25" s="268" t="s">
        <v>252</v>
      </c>
      <c r="H25" s="200" t="s">
        <v>240</v>
      </c>
      <c r="I25" s="234">
        <v>0.375</v>
      </c>
      <c r="J25" s="235">
        <v>0.4375</v>
      </c>
      <c r="K25" s="299" t="s">
        <v>220</v>
      </c>
      <c r="L25" s="288"/>
      <c r="M25" s="293"/>
    </row>
    <row r="26" spans="1:13" ht="24.95" customHeight="1" x14ac:dyDescent="0.15">
      <c r="B26" s="212">
        <f t="shared" si="2"/>
        <v>4</v>
      </c>
      <c r="C26" s="199">
        <v>43597</v>
      </c>
      <c r="D26" s="220">
        <f t="shared" si="0"/>
        <v>1</v>
      </c>
      <c r="E26" s="221" t="str">
        <f t="shared" si="1"/>
        <v>（日）</v>
      </c>
      <c r="F26" s="201" t="s">
        <v>243</v>
      </c>
      <c r="G26" s="319" t="s">
        <v>253</v>
      </c>
      <c r="H26" s="202" t="s">
        <v>170</v>
      </c>
      <c r="I26" s="236">
        <v>0.35416666666666669</v>
      </c>
      <c r="J26" s="237">
        <v>0.41666666666666669</v>
      </c>
      <c r="K26" s="318" t="s">
        <v>221</v>
      </c>
      <c r="L26" s="289"/>
      <c r="M26" s="294"/>
    </row>
    <row r="27" spans="1:13" ht="24.95" customHeight="1" x14ac:dyDescent="0.15">
      <c r="B27" s="212">
        <f t="shared" si="2"/>
        <v>5</v>
      </c>
      <c r="C27" s="199">
        <v>43625</v>
      </c>
      <c r="D27" s="220">
        <f t="shared" si="0"/>
        <v>1</v>
      </c>
      <c r="E27" s="221" t="str">
        <f t="shared" si="1"/>
        <v>（日）</v>
      </c>
      <c r="F27" s="201" t="s">
        <v>244</v>
      </c>
      <c r="G27" s="269" t="s">
        <v>255</v>
      </c>
      <c r="H27" s="203" t="s">
        <v>164</v>
      </c>
      <c r="I27" s="236">
        <v>0.35416666666666669</v>
      </c>
      <c r="J27" s="237">
        <v>0.41666666666666669</v>
      </c>
      <c r="K27" s="318" t="s">
        <v>221</v>
      </c>
      <c r="L27" s="290"/>
      <c r="M27" s="293"/>
    </row>
    <row r="28" spans="1:13" ht="24.95" customHeight="1" x14ac:dyDescent="0.15">
      <c r="B28" s="212">
        <f t="shared" si="2"/>
        <v>6</v>
      </c>
      <c r="C28" s="199">
        <v>43653</v>
      </c>
      <c r="D28" s="220">
        <f t="shared" si="0"/>
        <v>1</v>
      </c>
      <c r="E28" s="221" t="str">
        <f t="shared" si="1"/>
        <v>（日）</v>
      </c>
      <c r="F28" s="200" t="s">
        <v>245</v>
      </c>
      <c r="G28" s="320" t="s">
        <v>254</v>
      </c>
      <c r="H28" s="200" t="s">
        <v>258</v>
      </c>
      <c r="I28" s="238">
        <v>0.35416666666666669</v>
      </c>
      <c r="J28" s="239">
        <v>0.41666666666666669</v>
      </c>
      <c r="K28" s="299" t="s">
        <v>220</v>
      </c>
      <c r="L28" s="288"/>
      <c r="M28" s="293"/>
    </row>
    <row r="29" spans="1:13" ht="24.95" customHeight="1" x14ac:dyDescent="0.15">
      <c r="B29" s="212">
        <f t="shared" si="2"/>
        <v>7</v>
      </c>
      <c r="C29" s="199">
        <v>43702</v>
      </c>
      <c r="D29" s="220">
        <f t="shared" si="0"/>
        <v>1</v>
      </c>
      <c r="E29" s="221" t="str">
        <f t="shared" si="1"/>
        <v>（日）</v>
      </c>
      <c r="F29" s="200" t="s">
        <v>246</v>
      </c>
      <c r="G29" s="268" t="s">
        <v>5</v>
      </c>
      <c r="H29" s="200" t="s">
        <v>240</v>
      </c>
      <c r="I29" s="234">
        <v>0.375</v>
      </c>
      <c r="J29" s="235">
        <v>0.4375</v>
      </c>
      <c r="K29" s="299" t="s">
        <v>220</v>
      </c>
      <c r="L29" s="288"/>
      <c r="M29" s="293"/>
    </row>
    <row r="30" spans="1:13" ht="24.95" customHeight="1" x14ac:dyDescent="0.15">
      <c r="B30" s="212">
        <f t="shared" si="2"/>
        <v>8</v>
      </c>
      <c r="C30" s="199">
        <v>43744</v>
      </c>
      <c r="D30" s="220">
        <f t="shared" si="0"/>
        <v>1</v>
      </c>
      <c r="E30" s="221" t="str">
        <f t="shared" si="1"/>
        <v>（日）</v>
      </c>
      <c r="F30" s="201" t="s">
        <v>247</v>
      </c>
      <c r="G30" s="269" t="s">
        <v>256</v>
      </c>
      <c r="H30" s="202" t="s">
        <v>163</v>
      </c>
      <c r="I30" s="236">
        <v>0.35416666666666669</v>
      </c>
      <c r="J30" s="237">
        <v>0.41666666666666669</v>
      </c>
      <c r="K30" s="300" t="s">
        <v>222</v>
      </c>
      <c r="L30" s="291" t="s">
        <v>165</v>
      </c>
      <c r="M30" s="293"/>
    </row>
    <row r="31" spans="1:13" ht="24.95" customHeight="1" x14ac:dyDescent="0.15">
      <c r="B31" s="212">
        <f t="shared" si="2"/>
        <v>9</v>
      </c>
      <c r="C31" s="199">
        <v>43779</v>
      </c>
      <c r="D31" s="220">
        <f t="shared" si="0"/>
        <v>1</v>
      </c>
      <c r="E31" s="221" t="str">
        <f t="shared" si="1"/>
        <v>（日）</v>
      </c>
      <c r="F31" s="200" t="s">
        <v>248</v>
      </c>
      <c r="G31" s="268" t="s">
        <v>237</v>
      </c>
      <c r="H31" s="200" t="s">
        <v>240</v>
      </c>
      <c r="I31" s="234">
        <v>0.375</v>
      </c>
      <c r="J31" s="235">
        <v>0.4375</v>
      </c>
      <c r="K31" s="299" t="s">
        <v>220</v>
      </c>
      <c r="L31" s="288"/>
      <c r="M31" s="293"/>
    </row>
    <row r="32" spans="1:13" ht="24.95" customHeight="1" thickBot="1" x14ac:dyDescent="0.2">
      <c r="B32" s="213">
        <f t="shared" si="2"/>
        <v>10</v>
      </c>
      <c r="C32" s="204">
        <v>43807</v>
      </c>
      <c r="D32" s="313">
        <f t="shared" si="0"/>
        <v>1</v>
      </c>
      <c r="E32" s="222" t="str">
        <f t="shared" si="1"/>
        <v>（日）</v>
      </c>
      <c r="F32" s="205" t="s">
        <v>249</v>
      </c>
      <c r="G32" s="281" t="s">
        <v>238</v>
      </c>
      <c r="H32" s="205" t="s">
        <v>240</v>
      </c>
      <c r="I32" s="250">
        <v>0.375</v>
      </c>
      <c r="J32" s="251">
        <v>0.4375</v>
      </c>
      <c r="K32" s="314" t="s">
        <v>223</v>
      </c>
      <c r="L32" s="292" t="s">
        <v>166</v>
      </c>
      <c r="M32" s="295"/>
    </row>
    <row r="33" spans="2:12" ht="24.95" customHeight="1" x14ac:dyDescent="0.15">
      <c r="B33" s="194" t="s">
        <v>167</v>
      </c>
      <c r="C33" s="195" t="s">
        <v>261</v>
      </c>
      <c r="D33" s="218"/>
      <c r="E33" s="196"/>
      <c r="F33" s="197"/>
      <c r="G33" s="198" t="s">
        <v>168</v>
      </c>
      <c r="H33" s="197"/>
      <c r="I33" s="197"/>
      <c r="J33" s="198" t="s">
        <v>169</v>
      </c>
      <c r="K33" s="311" t="s">
        <v>224</v>
      </c>
      <c r="L33" s="279" t="s">
        <v>263</v>
      </c>
    </row>
    <row r="34" spans="2:12" ht="24.95" customHeight="1" x14ac:dyDescent="0.15">
      <c r="B34" s="183"/>
      <c r="C34" s="189" t="s">
        <v>262</v>
      </c>
      <c r="D34" s="219"/>
      <c r="E34" s="223"/>
      <c r="F34" s="184"/>
      <c r="G34" s="184"/>
      <c r="H34" s="184"/>
      <c r="I34" s="184"/>
      <c r="J34" s="187"/>
      <c r="K34" s="315"/>
      <c r="L34" s="185"/>
    </row>
    <row r="35" spans="2:12" ht="24.95" customHeight="1" x14ac:dyDescent="0.15">
      <c r="B35" s="190" t="s">
        <v>260</v>
      </c>
      <c r="C35" s="206">
        <v>43842</v>
      </c>
      <c r="D35" s="220">
        <f>WEEKDAY(C35,1)</f>
        <v>1</v>
      </c>
      <c r="E35" s="224" t="str">
        <f>IF(D35=1,"（日）",(IF(D35=2,"（月）",(IF(D35=3,"（火）",(IF(D35=4,"（水）",(IF(D35=5,"（木）",(IF(D35=6,"（金）",(IF(D35=7,"（土）")))))))))))))</f>
        <v>（日）</v>
      </c>
      <c r="F35" s="191" t="s">
        <v>241</v>
      </c>
      <c r="G35" s="192"/>
      <c r="H35" s="191"/>
      <c r="I35" s="191"/>
      <c r="J35" s="192"/>
      <c r="K35" s="316"/>
      <c r="L35" s="193"/>
    </row>
    <row r="36" spans="2:12" ht="24.95" customHeight="1" x14ac:dyDescent="0.15">
      <c r="K36" s="301"/>
    </row>
    <row r="37" spans="2:12" ht="18.75" x14ac:dyDescent="0.15">
      <c r="C37" s="225"/>
      <c r="D37" s="226"/>
      <c r="E37" s="227"/>
      <c r="K37" s="301"/>
    </row>
    <row r="38" spans="2:12" ht="18.75" x14ac:dyDescent="0.15">
      <c r="K38" s="301"/>
    </row>
  </sheetData>
  <mergeCells count="3">
    <mergeCell ref="C22:E22"/>
    <mergeCell ref="C10:E10"/>
    <mergeCell ref="B7:F7"/>
  </mergeCells>
  <phoneticPr fontId="4"/>
  <conditionalFormatting sqref="E37 C37">
    <cfRule type="cellIs" dxfId="61" priority="61" stopIfTrue="1" operator="equal">
      <formula>"土"</formula>
    </cfRule>
    <cfRule type="cellIs" dxfId="60" priority="62" stopIfTrue="1" operator="equal">
      <formula>"日"</formula>
    </cfRule>
  </conditionalFormatting>
  <conditionalFormatting sqref="C37">
    <cfRule type="expression" dxfId="59" priority="59" stopIfTrue="1">
      <formula>$D37="日"</formula>
    </cfRule>
    <cfRule type="expression" dxfId="58" priority="60" stopIfTrue="1">
      <formula>$D37="土"</formula>
    </cfRule>
  </conditionalFormatting>
  <conditionalFormatting sqref="C37">
    <cfRule type="expression" dxfId="57" priority="57" stopIfTrue="1">
      <formula>$D37="日"</formula>
    </cfRule>
    <cfRule type="expression" dxfId="56" priority="58" stopIfTrue="1">
      <formula>$D37="土"</formula>
    </cfRule>
  </conditionalFormatting>
  <conditionalFormatting sqref="C37">
    <cfRule type="expression" dxfId="55" priority="55" stopIfTrue="1">
      <formula>$D37="日"</formula>
    </cfRule>
    <cfRule type="expression" dxfId="54" priority="56" stopIfTrue="1">
      <formula>$D37="土"</formula>
    </cfRule>
  </conditionalFormatting>
  <conditionalFormatting sqref="C37">
    <cfRule type="expression" dxfId="53" priority="53" stopIfTrue="1">
      <formula>$D37="日"</formula>
    </cfRule>
    <cfRule type="expression" dxfId="52" priority="54" stopIfTrue="1">
      <formula>$D37="土"</formula>
    </cfRule>
  </conditionalFormatting>
  <conditionalFormatting sqref="C37">
    <cfRule type="expression" dxfId="51" priority="51" stopIfTrue="1">
      <formula>$D37="日"</formula>
    </cfRule>
    <cfRule type="expression" dxfId="50" priority="52" stopIfTrue="1">
      <formula>$D37="土"</formula>
    </cfRule>
  </conditionalFormatting>
  <conditionalFormatting sqref="C37">
    <cfRule type="expression" dxfId="49" priority="49" stopIfTrue="1">
      <formula>$D37="日"</formula>
    </cfRule>
    <cfRule type="expression" dxfId="48" priority="50" stopIfTrue="1">
      <formula>$D37="土"</formula>
    </cfRule>
  </conditionalFormatting>
  <conditionalFormatting sqref="C37">
    <cfRule type="expression" dxfId="47" priority="47" stopIfTrue="1">
      <formula>$D37="日"</formula>
    </cfRule>
    <cfRule type="expression" dxfId="46" priority="48" stopIfTrue="1">
      <formula>$D37="土"</formula>
    </cfRule>
  </conditionalFormatting>
  <conditionalFormatting sqref="C37">
    <cfRule type="expression" dxfId="45" priority="45" stopIfTrue="1">
      <formula>$D37="日"</formula>
    </cfRule>
    <cfRule type="expression" dxfId="44" priority="46" stopIfTrue="1">
      <formula>$D37="土"</formula>
    </cfRule>
  </conditionalFormatting>
  <conditionalFormatting sqref="C37">
    <cfRule type="expression" dxfId="43" priority="43" stopIfTrue="1">
      <formula>$D37="日"</formula>
    </cfRule>
    <cfRule type="expression" dxfId="42" priority="44" stopIfTrue="1">
      <formula>$D37="土"</formula>
    </cfRule>
  </conditionalFormatting>
  <conditionalFormatting sqref="C37">
    <cfRule type="expression" dxfId="41" priority="41" stopIfTrue="1">
      <formula>$D37="日"</formula>
    </cfRule>
    <cfRule type="expression" dxfId="40" priority="42" stopIfTrue="1">
      <formula>$D37="土"</formula>
    </cfRule>
  </conditionalFormatting>
  <conditionalFormatting sqref="C37">
    <cfRule type="expression" dxfId="39" priority="39" stopIfTrue="1">
      <formula>$D37="日"</formula>
    </cfRule>
    <cfRule type="expression" dxfId="38" priority="40" stopIfTrue="1">
      <formula>$D37="土"</formula>
    </cfRule>
  </conditionalFormatting>
  <conditionalFormatting sqref="C37">
    <cfRule type="expression" dxfId="37" priority="37" stopIfTrue="1">
      <formula>$D37="日"</formula>
    </cfRule>
    <cfRule type="expression" dxfId="36" priority="38" stopIfTrue="1">
      <formula>$D37="土"</formula>
    </cfRule>
  </conditionalFormatting>
  <conditionalFormatting sqref="C37">
    <cfRule type="expression" dxfId="35" priority="35" stopIfTrue="1">
      <formula>$D37="日"</formula>
    </cfRule>
    <cfRule type="expression" dxfId="34" priority="36" stopIfTrue="1">
      <formula>$D37="土"</formula>
    </cfRule>
  </conditionalFormatting>
  <conditionalFormatting sqref="C37">
    <cfRule type="expression" dxfId="33" priority="33" stopIfTrue="1">
      <formula>$D37="日"</formula>
    </cfRule>
    <cfRule type="expression" dxfId="32" priority="34" stopIfTrue="1">
      <formula>$D37="土"</formula>
    </cfRule>
  </conditionalFormatting>
  <conditionalFormatting sqref="C37">
    <cfRule type="expression" dxfId="31" priority="31" stopIfTrue="1">
      <formula>$D37="日"</formula>
    </cfRule>
    <cfRule type="expression" dxfId="30" priority="32" stopIfTrue="1">
      <formula>$D37="土"</formula>
    </cfRule>
  </conditionalFormatting>
  <conditionalFormatting sqref="C37">
    <cfRule type="expression" dxfId="29" priority="29" stopIfTrue="1">
      <formula>$D37="日"</formula>
    </cfRule>
    <cfRule type="expression" dxfId="28" priority="30" stopIfTrue="1">
      <formula>$D37="土"</formula>
    </cfRule>
  </conditionalFormatting>
  <conditionalFormatting sqref="C37">
    <cfRule type="expression" dxfId="27" priority="27" stopIfTrue="1">
      <formula>$D37="日"</formula>
    </cfRule>
    <cfRule type="expression" dxfId="26" priority="28" stopIfTrue="1">
      <formula>$D37="土"</formula>
    </cfRule>
  </conditionalFormatting>
  <conditionalFormatting sqref="C37">
    <cfRule type="expression" dxfId="25" priority="25" stopIfTrue="1">
      <formula>$D37="日"</formula>
    </cfRule>
    <cfRule type="expression" dxfId="24" priority="26" stopIfTrue="1">
      <formula>$D37="土"</formula>
    </cfRule>
  </conditionalFormatting>
  <conditionalFormatting sqref="C37">
    <cfRule type="expression" dxfId="23" priority="23" stopIfTrue="1">
      <formula>$D37="日"</formula>
    </cfRule>
    <cfRule type="expression" dxfId="22" priority="24" stopIfTrue="1">
      <formula>$D37="土"</formula>
    </cfRule>
  </conditionalFormatting>
  <conditionalFormatting sqref="C37">
    <cfRule type="expression" dxfId="21" priority="21" stopIfTrue="1">
      <formula>$D37="日"</formula>
    </cfRule>
    <cfRule type="expression" dxfId="20" priority="22" stopIfTrue="1">
      <formula>$D37="土"</formula>
    </cfRule>
  </conditionalFormatting>
  <conditionalFormatting sqref="C37">
    <cfRule type="expression" dxfId="19" priority="19" stopIfTrue="1">
      <formula>$D37="日"</formula>
    </cfRule>
    <cfRule type="expression" dxfId="18" priority="20" stopIfTrue="1">
      <formula>$D37="土"</formula>
    </cfRule>
  </conditionalFormatting>
  <conditionalFormatting sqref="C37">
    <cfRule type="expression" dxfId="17" priority="17" stopIfTrue="1">
      <formula>$D37="日"</formula>
    </cfRule>
    <cfRule type="expression" dxfId="16" priority="18" stopIfTrue="1">
      <formula>$D37="土"</formula>
    </cfRule>
  </conditionalFormatting>
  <conditionalFormatting sqref="C37">
    <cfRule type="expression" dxfId="15" priority="15" stopIfTrue="1">
      <formula>$D37="日"</formula>
    </cfRule>
    <cfRule type="expression" dxfId="14" priority="16" stopIfTrue="1">
      <formula>$D37="土"</formula>
    </cfRule>
  </conditionalFormatting>
  <conditionalFormatting sqref="C37">
    <cfRule type="expression" dxfId="13" priority="13" stopIfTrue="1">
      <formula>$D37="日"</formula>
    </cfRule>
    <cfRule type="expression" dxfId="12" priority="14" stopIfTrue="1">
      <formula>$D37="土"</formula>
    </cfRule>
  </conditionalFormatting>
  <conditionalFormatting sqref="C37">
    <cfRule type="expression" dxfId="11" priority="11" stopIfTrue="1">
      <formula>$D37="日"</formula>
    </cfRule>
    <cfRule type="expression" dxfId="10" priority="12" stopIfTrue="1">
      <formula>$D37="土"</formula>
    </cfRule>
  </conditionalFormatting>
  <conditionalFormatting sqref="C37">
    <cfRule type="expression" dxfId="9" priority="9" stopIfTrue="1">
      <formula>$D37="日"</formula>
    </cfRule>
    <cfRule type="expression" dxfId="8" priority="10" stopIfTrue="1">
      <formula>$D37="土"</formula>
    </cfRule>
  </conditionalFormatting>
  <conditionalFormatting sqref="C37">
    <cfRule type="expression" dxfId="7" priority="7" stopIfTrue="1">
      <formula>$D37="日"</formula>
    </cfRule>
    <cfRule type="expression" dxfId="6" priority="8" stopIfTrue="1">
      <formula>$D37="土"</formula>
    </cfRule>
  </conditionalFormatting>
  <conditionalFormatting sqref="C37">
    <cfRule type="expression" dxfId="5" priority="5" stopIfTrue="1">
      <formula>$D37="日"</formula>
    </cfRule>
    <cfRule type="expression" dxfId="4" priority="6" stopIfTrue="1">
      <formula>$D37="土"</formula>
    </cfRule>
  </conditionalFormatting>
  <conditionalFormatting sqref="E23:E32">
    <cfRule type="cellIs" dxfId="3" priority="3" stopIfTrue="1" operator="equal">
      <formula>"土"</formula>
    </cfRule>
    <cfRule type="cellIs" dxfId="2" priority="4" stopIfTrue="1" operator="equal">
      <formula>"日"</formula>
    </cfRule>
  </conditionalFormatting>
  <conditionalFormatting sqref="E35">
    <cfRule type="cellIs" dxfId="1" priority="1" stopIfTrue="1" operator="equal">
      <formula>"土"</formula>
    </cfRule>
    <cfRule type="cellIs" dxfId="0" priority="2" stopIfTrue="1" operator="equal">
      <formula>"日"</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9"/>
  <sheetViews>
    <sheetView view="pageBreakPreview" zoomScale="80" zoomScaleNormal="100" zoomScaleSheetLayoutView="80" workbookViewId="0">
      <selection activeCell="D4" sqref="D4"/>
    </sheetView>
  </sheetViews>
  <sheetFormatPr defaultRowHeight="13.5" x14ac:dyDescent="0.15"/>
  <cols>
    <col min="1" max="2" width="3.125" customWidth="1"/>
    <col min="3" max="3" width="8.25" customWidth="1"/>
    <col min="4" max="4" width="14.5" customWidth="1"/>
    <col min="5" max="5" width="10.625" customWidth="1"/>
    <col min="6" max="6" width="10" customWidth="1"/>
    <col min="7" max="7" width="9.5" customWidth="1"/>
    <col min="8" max="11" width="9.625" customWidth="1"/>
    <col min="12" max="12" width="1.625" customWidth="1"/>
  </cols>
  <sheetData>
    <row r="1" spans="2:12" ht="14.25" x14ac:dyDescent="0.15">
      <c r="C1" s="1"/>
      <c r="I1" s="233"/>
      <c r="J1" s="349">
        <f>E5</f>
        <v>43527</v>
      </c>
      <c r="K1" s="349"/>
      <c r="L1" s="233"/>
    </row>
    <row r="2" spans="2:12" ht="9" customHeight="1" x14ac:dyDescent="0.15">
      <c r="C2" s="1"/>
      <c r="L2" s="2"/>
    </row>
    <row r="3" spans="2:12" ht="24" customHeight="1" x14ac:dyDescent="0.25">
      <c r="D3" s="381" t="s">
        <v>268</v>
      </c>
      <c r="E3" s="381" t="str">
        <f>①入力・出力の手順!F11</f>
        <v>ひな祭りレガッタ</v>
      </c>
      <c r="F3" s="71"/>
      <c r="G3" s="71"/>
      <c r="H3" s="71" t="s">
        <v>178</v>
      </c>
      <c r="I3" s="71"/>
      <c r="J3" s="71"/>
    </row>
    <row r="4" spans="2:12" ht="9.75" customHeight="1" x14ac:dyDescent="0.15"/>
    <row r="5" spans="2:12" ht="16.5" customHeight="1" x14ac:dyDescent="0.15">
      <c r="D5" s="1" t="s">
        <v>26</v>
      </c>
      <c r="E5" s="355">
        <f>①入力・出力の手順!C11</f>
        <v>43527</v>
      </c>
      <c r="F5" s="355" t="str">
        <f>①入力・出力の手順!G11</f>
        <v>アルバトロス</v>
      </c>
      <c r="G5" s="1" t="s">
        <v>27</v>
      </c>
      <c r="H5" s="242">
        <f>①入力・出力の手順!I11</f>
        <v>0.375</v>
      </c>
      <c r="I5" s="1" t="s">
        <v>174</v>
      </c>
      <c r="J5" s="1"/>
    </row>
    <row r="6" spans="2:12" ht="6" customHeight="1" x14ac:dyDescent="0.15"/>
    <row r="7" spans="2:12" ht="16.5" customHeight="1" x14ac:dyDescent="0.15">
      <c r="D7" s="1" t="s">
        <v>57</v>
      </c>
      <c r="E7" s="164" t="str">
        <f>①入力・出力の手順!G11</f>
        <v>アルバトロス</v>
      </c>
      <c r="G7" t="s">
        <v>177</v>
      </c>
      <c r="H7" s="241">
        <f>①入力・出力の手順!J11</f>
        <v>0.4375</v>
      </c>
    </row>
    <row r="8" spans="2:12" ht="14.25" customHeight="1" thickBot="1" x14ac:dyDescent="0.2">
      <c r="C8" s="6" t="s">
        <v>42</v>
      </c>
      <c r="D8" s="5"/>
      <c r="E8" s="6" t="s">
        <v>49</v>
      </c>
      <c r="F8" s="5"/>
      <c r="G8" s="5"/>
      <c r="H8" s="5"/>
      <c r="I8" s="5"/>
      <c r="J8" s="5"/>
      <c r="K8" s="5"/>
      <c r="L8" s="4"/>
    </row>
    <row r="9" spans="2:12" ht="29.25" customHeight="1" thickTop="1" x14ac:dyDescent="0.15">
      <c r="B9" s="3" t="s">
        <v>28</v>
      </c>
      <c r="C9" s="350" t="s">
        <v>29</v>
      </c>
      <c r="D9" s="351"/>
      <c r="E9" s="44" t="s">
        <v>39</v>
      </c>
      <c r="F9" s="46" t="s">
        <v>40</v>
      </c>
      <c r="G9" s="47" t="s">
        <v>41</v>
      </c>
      <c r="H9" s="48" t="s">
        <v>30</v>
      </c>
      <c r="I9" s="351" t="s">
        <v>31</v>
      </c>
      <c r="J9" s="351"/>
      <c r="K9" s="352"/>
      <c r="L9" s="7"/>
    </row>
    <row r="10" spans="2:12" ht="29.25" customHeight="1" x14ac:dyDescent="0.15">
      <c r="B10" s="3">
        <v>1</v>
      </c>
      <c r="C10" s="59" t="s">
        <v>20</v>
      </c>
      <c r="D10" s="60"/>
      <c r="E10" s="40">
        <v>3939</v>
      </c>
      <c r="F10" s="13" t="s">
        <v>266</v>
      </c>
      <c r="G10" s="55">
        <v>3000</v>
      </c>
      <c r="H10" s="51" t="s">
        <v>32</v>
      </c>
      <c r="I10" s="13"/>
      <c r="J10" s="13"/>
      <c r="K10" s="13"/>
      <c r="L10" s="7"/>
    </row>
    <row r="11" spans="2:12" ht="29.25" customHeight="1" x14ac:dyDescent="0.15">
      <c r="B11" s="3">
        <v>2</v>
      </c>
      <c r="C11" s="59" t="s">
        <v>157</v>
      </c>
      <c r="D11" s="60"/>
      <c r="E11" s="40">
        <v>6550</v>
      </c>
      <c r="F11" s="13" t="s">
        <v>265</v>
      </c>
      <c r="G11" s="55">
        <v>3000</v>
      </c>
      <c r="H11" s="51" t="s">
        <v>32</v>
      </c>
      <c r="I11" s="13"/>
      <c r="J11" s="13"/>
      <c r="K11" s="13"/>
      <c r="L11" s="7"/>
    </row>
    <row r="12" spans="2:12" ht="29.25" customHeight="1" x14ac:dyDescent="0.15">
      <c r="B12" s="3">
        <v>3</v>
      </c>
      <c r="C12" s="59" t="s">
        <v>5</v>
      </c>
      <c r="D12" s="60"/>
      <c r="E12" s="40">
        <v>6327</v>
      </c>
      <c r="F12" s="13" t="s">
        <v>265</v>
      </c>
      <c r="G12" s="55">
        <v>3000</v>
      </c>
      <c r="H12" s="51" t="s">
        <v>32</v>
      </c>
      <c r="I12" s="13"/>
      <c r="J12" s="13"/>
      <c r="K12" s="13"/>
      <c r="L12" s="7"/>
    </row>
    <row r="13" spans="2:12" ht="29.25" customHeight="1" x14ac:dyDescent="0.15">
      <c r="B13" s="3">
        <v>4</v>
      </c>
      <c r="C13" s="59" t="s">
        <v>6</v>
      </c>
      <c r="D13" s="60"/>
      <c r="E13" s="41">
        <v>607</v>
      </c>
      <c r="F13" s="13" t="s">
        <v>265</v>
      </c>
      <c r="G13" s="55">
        <v>3000</v>
      </c>
      <c r="H13" s="51" t="s">
        <v>32</v>
      </c>
      <c r="I13" s="13"/>
      <c r="J13" s="13"/>
      <c r="K13" s="13"/>
      <c r="L13" s="7"/>
    </row>
    <row r="14" spans="2:12" ht="21" customHeight="1" x14ac:dyDescent="0.15">
      <c r="B14" s="14">
        <v>5</v>
      </c>
      <c r="C14" s="57" t="s">
        <v>7</v>
      </c>
      <c r="D14" s="58"/>
      <c r="E14" s="322">
        <v>107</v>
      </c>
      <c r="F14" s="12" t="s">
        <v>265</v>
      </c>
      <c r="G14" s="54">
        <v>3000</v>
      </c>
      <c r="H14" s="49" t="s">
        <v>32</v>
      </c>
      <c r="I14" s="12"/>
      <c r="J14" s="12"/>
      <c r="K14" s="12"/>
      <c r="L14" s="11"/>
    </row>
    <row r="15" spans="2:12" ht="21" customHeight="1" x14ac:dyDescent="0.15">
      <c r="B15" s="14">
        <v>6</v>
      </c>
      <c r="C15" s="59" t="s">
        <v>8</v>
      </c>
      <c r="D15" s="60"/>
      <c r="E15" s="40">
        <v>4386</v>
      </c>
      <c r="F15" s="13"/>
      <c r="G15" s="55">
        <v>3000</v>
      </c>
      <c r="H15" s="51" t="s">
        <v>32</v>
      </c>
      <c r="I15" s="13"/>
      <c r="J15" s="13"/>
      <c r="K15" s="13"/>
      <c r="L15" s="11"/>
    </row>
    <row r="16" spans="2:12" ht="21" customHeight="1" x14ac:dyDescent="0.15">
      <c r="B16" s="14">
        <v>7</v>
      </c>
      <c r="C16" s="59" t="s">
        <v>9</v>
      </c>
      <c r="D16" s="60"/>
      <c r="E16" s="40">
        <v>4126</v>
      </c>
      <c r="F16" s="13" t="s">
        <v>265</v>
      </c>
      <c r="G16" s="55">
        <v>3000</v>
      </c>
      <c r="H16" s="51" t="s">
        <v>32</v>
      </c>
      <c r="I16" s="13"/>
      <c r="J16" s="13"/>
      <c r="K16" s="13"/>
      <c r="L16" s="11"/>
    </row>
    <row r="17" spans="2:12" ht="21" customHeight="1" x14ac:dyDescent="0.15">
      <c r="B17" s="14">
        <v>8</v>
      </c>
      <c r="C17" s="59" t="s">
        <v>10</v>
      </c>
      <c r="D17" s="60"/>
      <c r="E17" s="40">
        <v>2816</v>
      </c>
      <c r="F17" s="13" t="s">
        <v>265</v>
      </c>
      <c r="G17" s="55">
        <v>3000</v>
      </c>
      <c r="H17" s="51" t="s">
        <v>32</v>
      </c>
      <c r="I17" s="13"/>
      <c r="J17" s="13"/>
      <c r="K17" s="13"/>
      <c r="L17" s="11"/>
    </row>
    <row r="18" spans="2:12" ht="21" customHeight="1" x14ac:dyDescent="0.15">
      <c r="B18" s="14">
        <v>9</v>
      </c>
      <c r="C18" s="59" t="s">
        <v>43</v>
      </c>
      <c r="D18" s="60"/>
      <c r="E18" s="67">
        <v>188</v>
      </c>
      <c r="F18" s="13" t="s">
        <v>265</v>
      </c>
      <c r="G18" s="266">
        <v>4000</v>
      </c>
      <c r="H18" s="51" t="s">
        <v>32</v>
      </c>
      <c r="I18" s="13"/>
      <c r="J18" s="13"/>
      <c r="K18" s="13"/>
      <c r="L18" s="11"/>
    </row>
    <row r="19" spans="2:12" ht="21" customHeight="1" x14ac:dyDescent="0.15">
      <c r="B19" s="14">
        <v>10</v>
      </c>
      <c r="C19" s="59" t="s">
        <v>35</v>
      </c>
      <c r="D19" s="60"/>
      <c r="E19" s="40">
        <v>200</v>
      </c>
      <c r="F19" s="13" t="s">
        <v>265</v>
      </c>
      <c r="G19" s="55">
        <v>3000</v>
      </c>
      <c r="H19" s="51" t="s">
        <v>32</v>
      </c>
      <c r="I19" s="13"/>
      <c r="J19" s="13"/>
      <c r="K19" s="13"/>
      <c r="L19" s="11"/>
    </row>
    <row r="20" spans="2:12" ht="21" customHeight="1" x14ac:dyDescent="0.15">
      <c r="B20" s="14">
        <v>11</v>
      </c>
      <c r="C20" s="59" t="s">
        <v>11</v>
      </c>
      <c r="D20" s="60"/>
      <c r="E20" s="67" t="s">
        <v>227</v>
      </c>
      <c r="F20" s="13" t="s">
        <v>265</v>
      </c>
      <c r="G20" s="55">
        <v>3000</v>
      </c>
      <c r="H20" s="51" t="s">
        <v>32</v>
      </c>
      <c r="I20" s="13"/>
      <c r="J20" s="13"/>
      <c r="K20" s="13"/>
      <c r="L20" s="11"/>
    </row>
    <row r="21" spans="2:12" ht="21" customHeight="1" x14ac:dyDescent="0.15">
      <c r="B21" s="14">
        <v>12</v>
      </c>
      <c r="C21" s="59" t="s">
        <v>149</v>
      </c>
      <c r="D21" s="60"/>
      <c r="E21" s="40">
        <v>1668</v>
      </c>
      <c r="F21" s="13" t="s">
        <v>265</v>
      </c>
      <c r="G21" s="55">
        <v>3000</v>
      </c>
      <c r="H21" s="51" t="s">
        <v>32</v>
      </c>
      <c r="I21" s="13"/>
      <c r="J21" s="13"/>
      <c r="K21" s="13"/>
      <c r="L21" s="11"/>
    </row>
    <row r="22" spans="2:12" ht="21" customHeight="1" x14ac:dyDescent="0.15">
      <c r="B22" s="14">
        <v>13</v>
      </c>
      <c r="C22" s="59" t="s">
        <v>147</v>
      </c>
      <c r="D22" s="60"/>
      <c r="E22" s="40">
        <v>2070</v>
      </c>
      <c r="F22" s="13" t="s">
        <v>265</v>
      </c>
      <c r="G22" s="55">
        <v>3000</v>
      </c>
      <c r="H22" s="51" t="s">
        <v>32</v>
      </c>
      <c r="I22" s="13"/>
      <c r="J22" s="13"/>
      <c r="K22" s="13"/>
      <c r="L22" s="11"/>
    </row>
    <row r="23" spans="2:12" ht="21" customHeight="1" x14ac:dyDescent="0.15">
      <c r="B23" s="14">
        <v>14</v>
      </c>
      <c r="C23" s="59" t="s">
        <v>12</v>
      </c>
      <c r="D23" s="60"/>
      <c r="E23" s="40">
        <v>1110</v>
      </c>
      <c r="F23" s="13"/>
      <c r="G23" s="55">
        <v>3000</v>
      </c>
      <c r="H23" s="51" t="s">
        <v>32</v>
      </c>
      <c r="I23" s="13"/>
      <c r="J23" s="13"/>
      <c r="K23" s="13"/>
      <c r="L23" s="11"/>
    </row>
    <row r="24" spans="2:12" ht="21" customHeight="1" x14ac:dyDescent="0.15">
      <c r="B24" s="14">
        <v>15</v>
      </c>
      <c r="C24" s="59" t="s">
        <v>16</v>
      </c>
      <c r="D24" s="60"/>
      <c r="E24" s="40">
        <v>1423</v>
      </c>
      <c r="F24" s="13"/>
      <c r="G24" s="266">
        <v>4000</v>
      </c>
      <c r="H24" s="51" t="s">
        <v>32</v>
      </c>
      <c r="I24" s="13"/>
      <c r="J24" s="13"/>
      <c r="K24" s="13"/>
      <c r="L24" s="11"/>
    </row>
    <row r="25" spans="2:12" ht="21" customHeight="1" x14ac:dyDescent="0.15">
      <c r="B25" s="14">
        <v>16</v>
      </c>
      <c r="C25" s="59" t="s">
        <v>148</v>
      </c>
      <c r="D25" s="60"/>
      <c r="E25" s="40">
        <v>10911</v>
      </c>
      <c r="F25" s="13" t="s">
        <v>265</v>
      </c>
      <c r="G25" s="55">
        <v>3000</v>
      </c>
      <c r="H25" s="51" t="s">
        <v>32</v>
      </c>
      <c r="I25" s="13"/>
      <c r="J25" s="13"/>
      <c r="K25" s="13"/>
      <c r="L25" s="11"/>
    </row>
    <row r="26" spans="2:12" ht="21" customHeight="1" x14ac:dyDescent="0.15">
      <c r="B26" s="14">
        <v>17</v>
      </c>
      <c r="C26" s="59" t="s">
        <v>45</v>
      </c>
      <c r="D26" s="60"/>
      <c r="E26" s="40">
        <v>1712</v>
      </c>
      <c r="F26" s="13" t="s">
        <v>265</v>
      </c>
      <c r="G26" s="55">
        <v>3000</v>
      </c>
      <c r="H26" s="51" t="s">
        <v>32</v>
      </c>
      <c r="I26" s="13"/>
      <c r="J26" s="13"/>
      <c r="K26" s="13"/>
      <c r="L26" s="11"/>
    </row>
    <row r="27" spans="2:12" ht="21" customHeight="1" x14ac:dyDescent="0.15">
      <c r="B27" s="14">
        <v>18</v>
      </c>
      <c r="C27" s="59" t="s">
        <v>34</v>
      </c>
      <c r="D27" s="60"/>
      <c r="E27" s="40">
        <v>5117</v>
      </c>
      <c r="F27" s="13" t="s">
        <v>265</v>
      </c>
      <c r="G27" s="55">
        <v>3000</v>
      </c>
      <c r="H27" s="51" t="s">
        <v>32</v>
      </c>
      <c r="I27" s="13"/>
      <c r="J27" s="13"/>
      <c r="K27" s="13"/>
      <c r="L27" s="11"/>
    </row>
    <row r="28" spans="2:12" ht="21" customHeight="1" x14ac:dyDescent="0.15">
      <c r="B28" s="14">
        <v>19</v>
      </c>
      <c r="C28" s="59" t="s">
        <v>146</v>
      </c>
      <c r="D28" s="60"/>
      <c r="E28" s="40">
        <v>6186</v>
      </c>
      <c r="F28" s="13" t="s">
        <v>265</v>
      </c>
      <c r="G28" s="55">
        <v>3000</v>
      </c>
      <c r="H28" s="51" t="s">
        <v>32</v>
      </c>
      <c r="I28" s="13"/>
      <c r="J28" s="13"/>
      <c r="K28" s="13"/>
      <c r="L28" s="11"/>
    </row>
    <row r="29" spans="2:12" ht="21" customHeight="1" x14ac:dyDescent="0.15">
      <c r="B29" s="14">
        <v>20</v>
      </c>
      <c r="C29" s="59" t="s">
        <v>214</v>
      </c>
      <c r="D29" s="60"/>
      <c r="E29" s="40"/>
      <c r="F29" s="13" t="s">
        <v>265</v>
      </c>
      <c r="G29" s="55">
        <v>3000</v>
      </c>
      <c r="H29" s="51" t="s">
        <v>32</v>
      </c>
      <c r="I29" s="13"/>
      <c r="J29" s="70"/>
      <c r="K29" s="12"/>
      <c r="L29" s="11"/>
    </row>
    <row r="30" spans="2:12" ht="21" customHeight="1" x14ac:dyDescent="0.15">
      <c r="B30" s="14">
        <v>21</v>
      </c>
      <c r="C30" s="59" t="s">
        <v>15</v>
      </c>
      <c r="D30" s="60"/>
      <c r="E30" s="40">
        <v>1023</v>
      </c>
      <c r="F30" s="13"/>
      <c r="G30" s="55">
        <v>3000</v>
      </c>
      <c r="H30" s="51" t="s">
        <v>32</v>
      </c>
      <c r="I30" s="13"/>
      <c r="J30" s="13"/>
      <c r="L30" s="11"/>
    </row>
    <row r="31" spans="2:12" ht="21" customHeight="1" x14ac:dyDescent="0.15">
      <c r="B31" s="14">
        <v>22</v>
      </c>
      <c r="C31" s="59" t="s">
        <v>50</v>
      </c>
      <c r="D31" s="60"/>
      <c r="E31" s="40">
        <v>4006</v>
      </c>
      <c r="F31" s="13"/>
      <c r="G31" s="55">
        <v>3000</v>
      </c>
      <c r="H31" s="51" t="s">
        <v>32</v>
      </c>
      <c r="I31" s="13"/>
      <c r="J31" s="13"/>
      <c r="K31" s="13"/>
      <c r="L31" s="11"/>
    </row>
    <row r="32" spans="2:12" ht="21" customHeight="1" x14ac:dyDescent="0.15">
      <c r="B32" s="14">
        <v>23</v>
      </c>
      <c r="C32" s="59" t="s">
        <v>155</v>
      </c>
      <c r="D32" s="60"/>
      <c r="E32" s="50"/>
      <c r="F32" s="13"/>
      <c r="G32" s="55">
        <v>3000</v>
      </c>
      <c r="H32" s="51" t="s">
        <v>32</v>
      </c>
      <c r="I32" s="13"/>
      <c r="J32" s="13"/>
      <c r="K32" s="13"/>
      <c r="L32" s="11"/>
    </row>
    <row r="33" spans="2:12" ht="21" customHeight="1" x14ac:dyDescent="0.15">
      <c r="B33" s="14">
        <v>24</v>
      </c>
      <c r="C33" s="59" t="s">
        <v>13</v>
      </c>
      <c r="D33" s="60"/>
      <c r="E33" s="42"/>
      <c r="F33" s="13"/>
      <c r="G33" s="55">
        <v>3000</v>
      </c>
      <c r="H33" s="51" t="s">
        <v>32</v>
      </c>
      <c r="I33" s="13"/>
      <c r="J33" s="13"/>
      <c r="K33" s="13"/>
      <c r="L33" s="11"/>
    </row>
    <row r="34" spans="2:12" ht="21" customHeight="1" x14ac:dyDescent="0.15">
      <c r="B34" s="14">
        <v>25</v>
      </c>
      <c r="C34" s="64" t="s">
        <v>153</v>
      </c>
      <c r="D34" s="65"/>
      <c r="E34" s="253"/>
      <c r="F34" s="254"/>
      <c r="G34" s="55">
        <v>3000</v>
      </c>
      <c r="H34" s="51" t="s">
        <v>32</v>
      </c>
      <c r="I34" s="13"/>
      <c r="J34" s="13"/>
      <c r="K34" s="13"/>
      <c r="L34" s="11"/>
    </row>
    <row r="35" spans="2:12" ht="21" customHeight="1" x14ac:dyDescent="0.15">
      <c r="B35" s="14">
        <v>26</v>
      </c>
      <c r="C35" s="59" t="s">
        <v>154</v>
      </c>
      <c r="D35" s="60"/>
      <c r="E35" s="50"/>
      <c r="F35" s="13"/>
      <c r="G35" s="55">
        <v>3000</v>
      </c>
      <c r="H35" s="51" t="s">
        <v>32</v>
      </c>
      <c r="I35" s="13"/>
      <c r="J35" s="13"/>
      <c r="K35" s="13"/>
      <c r="L35" s="11"/>
    </row>
    <row r="36" spans="2:12" ht="21" customHeight="1" x14ac:dyDescent="0.15">
      <c r="B36" s="14">
        <v>27</v>
      </c>
      <c r="C36" s="59" t="s">
        <v>37</v>
      </c>
      <c r="D36" s="60"/>
      <c r="E36" s="42"/>
      <c r="F36" s="13"/>
      <c r="G36" s="55">
        <v>3000</v>
      </c>
      <c r="H36" s="255" t="s">
        <v>32</v>
      </c>
      <c r="I36" s="254"/>
      <c r="J36" s="254"/>
      <c r="K36" s="254"/>
      <c r="L36" s="11"/>
    </row>
    <row r="37" spans="2:12" ht="21" customHeight="1" x14ac:dyDescent="0.15">
      <c r="B37" s="14">
        <v>28</v>
      </c>
      <c r="C37" s="59" t="s">
        <v>18</v>
      </c>
      <c r="D37" s="60"/>
      <c r="E37" s="42"/>
      <c r="F37" s="50"/>
      <c r="G37" s="55">
        <v>3000</v>
      </c>
      <c r="H37" s="51" t="s">
        <v>32</v>
      </c>
      <c r="I37" s="13"/>
      <c r="J37" s="13"/>
      <c r="K37" s="13"/>
      <c r="L37" s="11"/>
    </row>
    <row r="38" spans="2:12" ht="21" customHeight="1" x14ac:dyDescent="0.15">
      <c r="B38" s="14">
        <v>29</v>
      </c>
      <c r="C38" s="64" t="s">
        <v>145</v>
      </c>
      <c r="D38" s="65"/>
      <c r="E38" s="52"/>
      <c r="F38" s="50"/>
      <c r="G38" s="66">
        <v>3000</v>
      </c>
      <c r="H38" s="51" t="s">
        <v>32</v>
      </c>
      <c r="I38" s="13"/>
      <c r="J38" s="13"/>
      <c r="K38" s="13"/>
      <c r="L38" s="11"/>
    </row>
    <row r="39" spans="2:12" ht="21" customHeight="1" x14ac:dyDescent="0.15">
      <c r="B39" s="14">
        <v>30</v>
      </c>
      <c r="C39" s="59" t="s">
        <v>36</v>
      </c>
      <c r="D39" s="60"/>
      <c r="E39" s="42"/>
      <c r="F39" s="13"/>
      <c r="G39" s="266">
        <v>4000</v>
      </c>
      <c r="H39" s="51" t="s">
        <v>32</v>
      </c>
      <c r="I39" s="13"/>
      <c r="J39" s="13"/>
      <c r="K39" s="13"/>
      <c r="L39" s="11"/>
    </row>
    <row r="40" spans="2:12" ht="21" customHeight="1" x14ac:dyDescent="0.15">
      <c r="B40" s="14">
        <v>31</v>
      </c>
      <c r="C40" s="59" t="s">
        <v>44</v>
      </c>
      <c r="D40" s="60"/>
      <c r="E40" s="42"/>
      <c r="F40" s="50"/>
      <c r="G40" s="266">
        <v>4000</v>
      </c>
      <c r="H40" s="51" t="s">
        <v>32</v>
      </c>
      <c r="I40" s="13"/>
      <c r="J40" s="13"/>
      <c r="K40" s="13"/>
      <c r="L40" s="11"/>
    </row>
    <row r="41" spans="2:12" ht="21" customHeight="1" x14ac:dyDescent="0.15">
      <c r="B41" s="14">
        <v>32</v>
      </c>
      <c r="C41" s="59" t="s">
        <v>213</v>
      </c>
      <c r="D41" s="60"/>
      <c r="E41" s="40"/>
      <c r="F41" s="13"/>
      <c r="G41" s="55">
        <v>3000</v>
      </c>
      <c r="H41" s="51" t="s">
        <v>32</v>
      </c>
      <c r="I41" s="13"/>
      <c r="J41" s="13"/>
      <c r="K41" s="13"/>
      <c r="L41" s="11"/>
    </row>
    <row r="42" spans="2:12" ht="21" customHeight="1" x14ac:dyDescent="0.15">
      <c r="B42" s="14">
        <v>33</v>
      </c>
      <c r="C42" s="59" t="s">
        <v>47</v>
      </c>
      <c r="D42" s="62"/>
      <c r="E42" s="324"/>
      <c r="F42" s="21"/>
      <c r="G42" s="266">
        <v>4000</v>
      </c>
      <c r="H42" s="51" t="s">
        <v>32</v>
      </c>
      <c r="I42" s="13"/>
      <c r="J42" s="13"/>
      <c r="K42" s="13"/>
      <c r="L42" s="11"/>
    </row>
    <row r="43" spans="2:12" ht="21" customHeight="1" x14ac:dyDescent="0.15">
      <c r="B43" s="14">
        <v>34</v>
      </c>
      <c r="C43" s="59" t="s">
        <v>225</v>
      </c>
      <c r="D43" s="62"/>
      <c r="E43" s="43"/>
      <c r="F43" s="21"/>
      <c r="G43" s="267">
        <v>3000</v>
      </c>
      <c r="H43" s="51" t="s">
        <v>32</v>
      </c>
      <c r="I43" s="13"/>
      <c r="J43" s="13"/>
      <c r="K43" s="13"/>
      <c r="L43" s="11"/>
    </row>
    <row r="44" spans="2:12" ht="21" customHeight="1" x14ac:dyDescent="0.15">
      <c r="B44" s="14">
        <v>35</v>
      </c>
      <c r="C44" s="59" t="s">
        <v>151</v>
      </c>
      <c r="D44" s="60"/>
      <c r="E44" s="67" t="s">
        <v>53</v>
      </c>
      <c r="F44" s="13"/>
      <c r="G44" s="266">
        <v>4000</v>
      </c>
      <c r="H44" s="51" t="s">
        <v>32</v>
      </c>
      <c r="I44" s="13"/>
      <c r="J44" s="13"/>
      <c r="K44" s="13"/>
      <c r="L44" s="11"/>
    </row>
    <row r="45" spans="2:12" ht="21" customHeight="1" x14ac:dyDescent="0.15">
      <c r="B45" s="14">
        <v>36</v>
      </c>
      <c r="C45" s="59" t="s">
        <v>152</v>
      </c>
      <c r="D45" s="60"/>
      <c r="E45" s="67" t="s">
        <v>52</v>
      </c>
      <c r="F45" s="13"/>
      <c r="G45" s="266">
        <v>4000</v>
      </c>
      <c r="H45" s="51" t="s">
        <v>32</v>
      </c>
      <c r="I45" s="13"/>
      <c r="J45" s="13"/>
      <c r="K45" s="13"/>
      <c r="L45" s="11"/>
    </row>
    <row r="46" spans="2:12" ht="21" customHeight="1" x14ac:dyDescent="0.15">
      <c r="B46" s="14">
        <v>37</v>
      </c>
      <c r="C46" s="61" t="s">
        <v>150</v>
      </c>
      <c r="D46" s="62"/>
      <c r="E46" s="67" t="s">
        <v>51</v>
      </c>
      <c r="F46" s="13"/>
      <c r="G46" s="266">
        <v>4000</v>
      </c>
      <c r="H46" s="51" t="s">
        <v>32</v>
      </c>
      <c r="I46" s="21"/>
      <c r="J46" s="21"/>
      <c r="K46" s="21"/>
      <c r="L46" s="11"/>
    </row>
    <row r="47" spans="2:12" ht="21" customHeight="1" x14ac:dyDescent="0.15">
      <c r="B47" s="14">
        <v>38</v>
      </c>
      <c r="C47" s="59"/>
      <c r="D47" s="62"/>
      <c r="E47" s="252"/>
      <c r="F47" s="21"/>
      <c r="G47" s="55"/>
      <c r="H47" s="51" t="s">
        <v>32</v>
      </c>
      <c r="I47" s="21"/>
      <c r="J47" s="21"/>
      <c r="K47" s="21"/>
      <c r="L47" s="11"/>
    </row>
    <row r="48" spans="2:12" ht="21" customHeight="1" x14ac:dyDescent="0.15">
      <c r="B48" s="14">
        <v>39</v>
      </c>
      <c r="C48" s="59"/>
      <c r="D48" s="62"/>
      <c r="E48" s="43"/>
      <c r="F48" s="21"/>
      <c r="G48" s="55"/>
      <c r="H48" s="51" t="s">
        <v>32</v>
      </c>
      <c r="I48" s="21"/>
      <c r="J48" s="21"/>
      <c r="K48" s="21"/>
      <c r="L48" s="11"/>
    </row>
    <row r="49" spans="2:12" ht="21" customHeight="1" thickBot="1" x14ac:dyDescent="0.2">
      <c r="B49" s="14">
        <f>B48+1</f>
        <v>40</v>
      </c>
      <c r="C49" s="59"/>
      <c r="D49" s="63"/>
      <c r="E49" s="178"/>
      <c r="F49" s="16"/>
      <c r="G49" s="56"/>
      <c r="H49" s="53" t="s">
        <v>32</v>
      </c>
      <c r="I49" s="16"/>
      <c r="J49" s="16"/>
      <c r="K49" s="17"/>
      <c r="L49" s="11"/>
    </row>
    <row r="50" spans="2:12" ht="24" customHeight="1" thickTop="1" thickBot="1" x14ac:dyDescent="0.2">
      <c r="C50" s="353" t="s">
        <v>33</v>
      </c>
      <c r="D50" s="354"/>
      <c r="E50" s="10"/>
      <c r="F50" s="69">
        <f>COUNTA(F10:F49)</f>
        <v>17</v>
      </c>
      <c r="G50" s="68">
        <f ca="1">SUMIF(F10:F49,"☑",G14:G49)</f>
        <v>0</v>
      </c>
      <c r="H50" s="69" t="s">
        <v>32</v>
      </c>
      <c r="I50" s="15"/>
      <c r="J50" s="8"/>
      <c r="K50" s="9"/>
    </row>
    <row r="51" spans="2:12" ht="6.75" customHeight="1" thickTop="1" x14ac:dyDescent="0.15"/>
    <row r="52" spans="2:12" ht="16.5" customHeight="1" x14ac:dyDescent="0.15"/>
    <row r="53" spans="2:12" ht="16.5" customHeight="1" x14ac:dyDescent="0.15"/>
    <row r="54" spans="2:12" ht="16.5" customHeight="1" x14ac:dyDescent="0.15"/>
    <row r="55" spans="2:12" ht="16.5" customHeight="1" x14ac:dyDescent="0.15"/>
    <row r="56" spans="2:12" ht="16.5" customHeight="1" x14ac:dyDescent="0.15"/>
    <row r="57" spans="2:12" ht="16.5" customHeight="1" x14ac:dyDescent="0.15"/>
    <row r="58" spans="2:12" ht="16.5" customHeight="1" x14ac:dyDescent="0.15"/>
    <row r="59" spans="2:12" ht="16.5" customHeight="1" x14ac:dyDescent="0.15"/>
  </sheetData>
  <sheetProtection selectLockedCells="1" selectUnlockedCells="1"/>
  <sortState xmlns:xlrd2="http://schemas.microsoft.com/office/spreadsheetml/2017/richdata2" ref="C10:G46">
    <sortCondition ref="E10:E46"/>
  </sortState>
  <mergeCells count="5">
    <mergeCell ref="J1:K1"/>
    <mergeCell ref="C9:D9"/>
    <mergeCell ref="I9:K9"/>
    <mergeCell ref="C50:D50"/>
    <mergeCell ref="E5:F5"/>
  </mergeCells>
  <phoneticPr fontId="4"/>
  <pageMargins left="0.6692913385826772" right="0.23622047244094491" top="0.39370078740157483" bottom="0.19685039370078741" header="0.19685039370078741" footer="0.11811023622047245"/>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9"/>
  <sheetViews>
    <sheetView view="pageBreakPreview" zoomScaleNormal="100" zoomScaleSheetLayoutView="100" workbookViewId="0">
      <selection activeCell="C10" sqref="C10"/>
    </sheetView>
  </sheetViews>
  <sheetFormatPr defaultRowHeight="13.5" x14ac:dyDescent="0.15"/>
  <cols>
    <col min="1" max="2" width="3.125" customWidth="1"/>
    <col min="3" max="3" width="8.25" customWidth="1"/>
    <col min="4" max="4" width="18.625" customWidth="1"/>
    <col min="5" max="5" width="10.625" customWidth="1"/>
    <col min="6" max="6" width="10" customWidth="1"/>
    <col min="7" max="7" width="10.375" customWidth="1"/>
    <col min="8" max="8" width="11.875" customWidth="1"/>
    <col min="9" max="9" width="7.375" customWidth="1"/>
    <col min="10" max="11" width="9.625" customWidth="1"/>
    <col min="12" max="12" width="1.625" customWidth="1"/>
  </cols>
  <sheetData>
    <row r="1" spans="2:12" ht="14.25" x14ac:dyDescent="0.15">
      <c r="C1" s="1"/>
      <c r="J1" s="271"/>
      <c r="K1" s="271"/>
      <c r="L1" s="142"/>
    </row>
    <row r="2" spans="2:12" ht="9" customHeight="1" x14ac:dyDescent="0.15">
      <c r="C2" s="1"/>
      <c r="L2" s="2"/>
    </row>
    <row r="3" spans="2:12" ht="24" customHeight="1" x14ac:dyDescent="0.25">
      <c r="D3" s="280" t="str">
        <f>'②出艇申告記録用紙 '!D3</f>
        <v>2019年</v>
      </c>
      <c r="E3" s="356" t="str">
        <f>'②出艇申告記録用紙 '!E3</f>
        <v>ひな祭りレガッタ</v>
      </c>
      <c r="F3" s="356"/>
      <c r="G3" s="356"/>
      <c r="H3" s="71" t="s">
        <v>102</v>
      </c>
      <c r="I3" s="71"/>
      <c r="J3" s="71"/>
    </row>
    <row r="4" spans="2:12" ht="9.75" customHeight="1" x14ac:dyDescent="0.15"/>
    <row r="5" spans="2:12" ht="16.5" customHeight="1" x14ac:dyDescent="0.15">
      <c r="D5" s="1" t="s">
        <v>26</v>
      </c>
      <c r="E5" s="355">
        <f>'②出艇申告記録用紙 '!E5</f>
        <v>43527</v>
      </c>
      <c r="F5" s="355"/>
      <c r="G5" s="167" t="s">
        <v>106</v>
      </c>
      <c r="H5" s="165" t="s">
        <v>235</v>
      </c>
      <c r="I5" s="166"/>
      <c r="J5" s="1"/>
    </row>
    <row r="6" spans="2:12" ht="6" customHeight="1" x14ac:dyDescent="0.15"/>
    <row r="7" spans="2:12" ht="16.5" customHeight="1" x14ac:dyDescent="0.15">
      <c r="D7" s="1" t="s">
        <v>57</v>
      </c>
      <c r="E7" s="164" t="str">
        <f>'②出艇申告記録用紙 '!E7</f>
        <v>アルバトロス</v>
      </c>
      <c r="G7" s="170" t="s">
        <v>236</v>
      </c>
      <c r="H7" s="329"/>
      <c r="I7" s="329"/>
    </row>
    <row r="8" spans="2:12" ht="14.25" customHeight="1" thickBot="1" x14ac:dyDescent="0.2">
      <c r="C8" s="6"/>
      <c r="D8" s="5"/>
      <c r="E8" s="6"/>
      <c r="F8" s="5"/>
      <c r="G8" s="5"/>
      <c r="H8" s="5"/>
      <c r="I8" s="5"/>
      <c r="J8" s="5"/>
      <c r="K8" s="5"/>
      <c r="L8" s="4"/>
    </row>
    <row r="9" spans="2:12" ht="29.25" customHeight="1" thickTop="1" thickBot="1" x14ac:dyDescent="0.2">
      <c r="B9" s="3" t="s">
        <v>28</v>
      </c>
      <c r="C9" s="357" t="s">
        <v>29</v>
      </c>
      <c r="D9" s="358"/>
      <c r="E9" s="162" t="s">
        <v>39</v>
      </c>
      <c r="F9" s="163" t="s">
        <v>40</v>
      </c>
      <c r="G9" s="361" t="s">
        <v>103</v>
      </c>
      <c r="H9" s="361"/>
      <c r="I9" s="359" t="s">
        <v>104</v>
      </c>
      <c r="J9" s="358"/>
      <c r="K9" s="360"/>
      <c r="L9" s="7"/>
    </row>
    <row r="10" spans="2:12" ht="21" customHeight="1" thickTop="1" x14ac:dyDescent="0.15">
      <c r="B10" s="14">
        <v>1</v>
      </c>
      <c r="C10" s="59" t="s">
        <v>20</v>
      </c>
      <c r="D10" s="60"/>
      <c r="E10" s="332">
        <v>3939</v>
      </c>
      <c r="F10" s="341" t="s">
        <v>265</v>
      </c>
      <c r="G10" s="156" t="s">
        <v>105</v>
      </c>
      <c r="H10" s="157"/>
      <c r="I10" s="326"/>
      <c r="J10" s="12"/>
      <c r="K10" s="150"/>
      <c r="L10" s="11"/>
    </row>
    <row r="11" spans="2:12" ht="21" customHeight="1" x14ac:dyDescent="0.15">
      <c r="B11" s="14">
        <v>2</v>
      </c>
      <c r="C11" s="59" t="s">
        <v>157</v>
      </c>
      <c r="D11" s="60"/>
      <c r="E11" s="332">
        <v>6550</v>
      </c>
      <c r="F11" s="145" t="s">
        <v>265</v>
      </c>
      <c r="G11" s="156" t="s">
        <v>105</v>
      </c>
      <c r="H11" s="157"/>
      <c r="I11" s="327"/>
      <c r="J11" s="13"/>
      <c r="K11" s="152"/>
      <c r="L11" s="11"/>
    </row>
    <row r="12" spans="2:12" ht="21" customHeight="1" x14ac:dyDescent="0.15">
      <c r="B12" s="14">
        <v>3</v>
      </c>
      <c r="C12" s="59" t="s">
        <v>5</v>
      </c>
      <c r="D12" s="60"/>
      <c r="E12" s="332">
        <v>6327</v>
      </c>
      <c r="F12" s="145" t="s">
        <v>265</v>
      </c>
      <c r="G12" s="156" t="s">
        <v>105</v>
      </c>
      <c r="H12" s="157"/>
      <c r="I12" s="327"/>
      <c r="J12" s="13"/>
      <c r="K12" s="152"/>
      <c r="L12" s="11"/>
    </row>
    <row r="13" spans="2:12" ht="21" customHeight="1" x14ac:dyDescent="0.15">
      <c r="B13" s="14">
        <v>4</v>
      </c>
      <c r="C13" s="59" t="s">
        <v>6</v>
      </c>
      <c r="D13" s="60"/>
      <c r="E13" s="333">
        <v>607</v>
      </c>
      <c r="F13" s="145" t="s">
        <v>265</v>
      </c>
      <c r="G13" s="156" t="s">
        <v>105</v>
      </c>
      <c r="H13" s="157"/>
      <c r="I13" s="328"/>
      <c r="J13" s="13"/>
      <c r="K13" s="152"/>
      <c r="L13" s="11"/>
    </row>
    <row r="14" spans="2:12" ht="21" customHeight="1" x14ac:dyDescent="0.15">
      <c r="B14" s="14">
        <v>5</v>
      </c>
      <c r="C14" s="57" t="s">
        <v>7</v>
      </c>
      <c r="D14" s="58"/>
      <c r="E14" s="334">
        <v>107</v>
      </c>
      <c r="F14" s="342" t="s">
        <v>265</v>
      </c>
      <c r="G14" s="156" t="s">
        <v>105</v>
      </c>
      <c r="H14" s="157"/>
      <c r="I14" s="328"/>
      <c r="J14" s="13"/>
      <c r="K14" s="152"/>
      <c r="L14" s="11"/>
    </row>
    <row r="15" spans="2:12" ht="21" customHeight="1" x14ac:dyDescent="0.15">
      <c r="B15" s="14">
        <v>6</v>
      </c>
      <c r="C15" s="59" t="s">
        <v>8</v>
      </c>
      <c r="D15" s="60"/>
      <c r="E15" s="332">
        <v>4386</v>
      </c>
      <c r="F15" s="145" t="s">
        <v>265</v>
      </c>
      <c r="G15" s="156" t="s">
        <v>105</v>
      </c>
      <c r="H15" s="157"/>
      <c r="I15" s="149"/>
      <c r="J15" s="13"/>
      <c r="K15" s="152"/>
      <c r="L15" s="11"/>
    </row>
    <row r="16" spans="2:12" ht="21" customHeight="1" x14ac:dyDescent="0.15">
      <c r="B16" s="14">
        <v>7</v>
      </c>
      <c r="C16" s="59" t="s">
        <v>9</v>
      </c>
      <c r="D16" s="60"/>
      <c r="E16" s="332">
        <v>4126</v>
      </c>
      <c r="F16" s="145" t="s">
        <v>265</v>
      </c>
      <c r="G16" s="156" t="s">
        <v>105</v>
      </c>
      <c r="H16" s="157"/>
      <c r="I16" s="327"/>
      <c r="J16" s="13"/>
      <c r="K16" s="152"/>
      <c r="L16" s="11"/>
    </row>
    <row r="17" spans="2:12" ht="21" customHeight="1" x14ac:dyDescent="0.15">
      <c r="B17" s="14">
        <v>8</v>
      </c>
      <c r="C17" s="59" t="s">
        <v>10</v>
      </c>
      <c r="D17" s="60"/>
      <c r="E17" s="332">
        <v>2816</v>
      </c>
      <c r="F17" s="145" t="s">
        <v>265</v>
      </c>
      <c r="G17" s="156" t="s">
        <v>105</v>
      </c>
      <c r="H17" s="157"/>
      <c r="I17" s="327"/>
      <c r="J17" s="13"/>
      <c r="K17" s="152"/>
      <c r="L17" s="11"/>
    </row>
    <row r="18" spans="2:12" ht="21" customHeight="1" x14ac:dyDescent="0.15">
      <c r="B18" s="14">
        <v>9</v>
      </c>
      <c r="C18" s="59" t="s">
        <v>43</v>
      </c>
      <c r="D18" s="60"/>
      <c r="E18" s="335">
        <v>188</v>
      </c>
      <c r="F18" s="145" t="s">
        <v>265</v>
      </c>
      <c r="G18" s="156" t="s">
        <v>105</v>
      </c>
      <c r="H18" s="157"/>
      <c r="I18" s="149"/>
      <c r="J18" s="13"/>
      <c r="K18" s="152"/>
      <c r="L18" s="11"/>
    </row>
    <row r="19" spans="2:12" ht="21" customHeight="1" x14ac:dyDescent="0.15">
      <c r="B19" s="14">
        <v>10</v>
      </c>
      <c r="C19" s="59" t="s">
        <v>35</v>
      </c>
      <c r="D19" s="60"/>
      <c r="E19" s="332">
        <v>200</v>
      </c>
      <c r="F19" s="145" t="s">
        <v>265</v>
      </c>
      <c r="G19" s="156" t="s">
        <v>105</v>
      </c>
      <c r="H19" s="157"/>
      <c r="I19" s="327"/>
      <c r="J19" s="13"/>
      <c r="K19" s="152"/>
      <c r="L19" s="11"/>
    </row>
    <row r="20" spans="2:12" ht="21" customHeight="1" x14ac:dyDescent="0.15">
      <c r="B20" s="14">
        <v>11</v>
      </c>
      <c r="C20" s="59" t="s">
        <v>11</v>
      </c>
      <c r="D20" s="60"/>
      <c r="E20" s="335" t="s">
        <v>226</v>
      </c>
      <c r="F20" s="145" t="s">
        <v>265</v>
      </c>
      <c r="G20" s="156" t="s">
        <v>105</v>
      </c>
      <c r="H20" s="157"/>
      <c r="I20" s="149"/>
      <c r="J20" s="13"/>
      <c r="K20" s="152"/>
      <c r="L20" s="11"/>
    </row>
    <row r="21" spans="2:12" ht="21" customHeight="1" x14ac:dyDescent="0.15">
      <c r="B21" s="14">
        <v>12</v>
      </c>
      <c r="C21" s="59" t="s">
        <v>149</v>
      </c>
      <c r="D21" s="60"/>
      <c r="E21" s="332">
        <v>1668</v>
      </c>
      <c r="F21" s="145" t="s">
        <v>265</v>
      </c>
      <c r="G21" s="156" t="s">
        <v>105</v>
      </c>
      <c r="H21" s="157"/>
      <c r="I21" s="327"/>
      <c r="J21" s="13"/>
      <c r="K21" s="152"/>
      <c r="L21" s="11"/>
    </row>
    <row r="22" spans="2:12" ht="21" customHeight="1" x14ac:dyDescent="0.15">
      <c r="B22" s="14"/>
      <c r="C22" s="59" t="s">
        <v>147</v>
      </c>
      <c r="D22" s="60"/>
      <c r="E22" s="332">
        <v>2070</v>
      </c>
      <c r="F22" s="145" t="s">
        <v>265</v>
      </c>
      <c r="G22" s="156" t="s">
        <v>105</v>
      </c>
      <c r="H22" s="157"/>
      <c r="I22" s="327"/>
      <c r="J22" s="13"/>
      <c r="K22" s="152"/>
      <c r="L22" s="11"/>
    </row>
    <row r="23" spans="2:12" ht="21" customHeight="1" x14ac:dyDescent="0.15">
      <c r="B23" s="14"/>
      <c r="C23" s="59" t="s">
        <v>12</v>
      </c>
      <c r="D23" s="60"/>
      <c r="E23" s="332">
        <v>1110</v>
      </c>
      <c r="F23" s="145" t="s">
        <v>265</v>
      </c>
      <c r="G23" s="156" t="s">
        <v>105</v>
      </c>
      <c r="H23" s="157"/>
      <c r="I23" s="149"/>
      <c r="J23" s="13"/>
      <c r="K23" s="152"/>
      <c r="L23" s="11"/>
    </row>
    <row r="24" spans="2:12" ht="21" customHeight="1" x14ac:dyDescent="0.15">
      <c r="B24" s="14" t="s">
        <v>230</v>
      </c>
      <c r="C24" s="59" t="s">
        <v>16</v>
      </c>
      <c r="D24" s="60"/>
      <c r="E24" s="332">
        <v>1423</v>
      </c>
      <c r="F24" s="145" t="s">
        <v>265</v>
      </c>
      <c r="G24" s="156" t="s">
        <v>105</v>
      </c>
      <c r="H24" s="157"/>
      <c r="I24" s="149"/>
      <c r="J24" s="13"/>
      <c r="K24" s="152"/>
      <c r="L24" s="11"/>
    </row>
    <row r="25" spans="2:12" ht="21" customHeight="1" x14ac:dyDescent="0.15">
      <c r="B25" s="14"/>
      <c r="C25" s="59" t="s">
        <v>148</v>
      </c>
      <c r="D25" s="60"/>
      <c r="E25" s="332">
        <v>10911</v>
      </c>
      <c r="F25" s="145" t="s">
        <v>265</v>
      </c>
      <c r="G25" s="156" t="s">
        <v>105</v>
      </c>
      <c r="H25" s="157"/>
      <c r="I25" s="327"/>
      <c r="J25" s="13"/>
      <c r="K25" s="152"/>
      <c r="L25" s="11"/>
    </row>
    <row r="26" spans="2:12" ht="21" customHeight="1" x14ac:dyDescent="0.15">
      <c r="B26" s="14"/>
      <c r="C26" s="59" t="s">
        <v>45</v>
      </c>
      <c r="D26" s="60"/>
      <c r="E26" s="332">
        <v>1712</v>
      </c>
      <c r="F26" s="145" t="s">
        <v>265</v>
      </c>
      <c r="G26" s="156" t="s">
        <v>105</v>
      </c>
      <c r="H26" s="157"/>
      <c r="I26" s="149"/>
      <c r="J26" s="13"/>
      <c r="K26" s="152"/>
      <c r="L26" s="11"/>
    </row>
    <row r="27" spans="2:12" ht="21" customHeight="1" x14ac:dyDescent="0.15">
      <c r="B27" s="14"/>
      <c r="C27" s="59" t="s">
        <v>34</v>
      </c>
      <c r="D27" s="60"/>
      <c r="E27" s="332">
        <v>5117</v>
      </c>
      <c r="F27" s="145" t="s">
        <v>265</v>
      </c>
      <c r="G27" s="156" t="s">
        <v>105</v>
      </c>
      <c r="H27" s="157"/>
      <c r="I27" s="328"/>
      <c r="J27" s="13"/>
      <c r="K27" s="13"/>
      <c r="L27" s="11"/>
    </row>
    <row r="28" spans="2:12" ht="21" customHeight="1" x14ac:dyDescent="0.15">
      <c r="B28" s="14"/>
      <c r="C28" s="59" t="s">
        <v>146</v>
      </c>
      <c r="D28" s="60"/>
      <c r="E28" s="332">
        <v>6186</v>
      </c>
      <c r="F28" s="145" t="s">
        <v>265</v>
      </c>
      <c r="G28" s="156" t="s">
        <v>105</v>
      </c>
      <c r="H28" s="157"/>
      <c r="I28" s="327"/>
      <c r="J28" s="13"/>
      <c r="K28" s="13"/>
      <c r="L28" s="11"/>
    </row>
    <row r="29" spans="2:12" ht="21" customHeight="1" x14ac:dyDescent="0.15">
      <c r="B29" s="14"/>
      <c r="C29" s="59" t="s">
        <v>214</v>
      </c>
      <c r="D29" s="60"/>
      <c r="E29" s="332"/>
      <c r="F29" s="145" t="s">
        <v>265</v>
      </c>
      <c r="G29" s="156" t="s">
        <v>105</v>
      </c>
      <c r="H29" s="157"/>
      <c r="I29" s="257"/>
      <c r="J29" s="13"/>
      <c r="K29" s="152"/>
      <c r="L29" s="11"/>
    </row>
    <row r="30" spans="2:12" ht="21" customHeight="1" x14ac:dyDescent="0.15">
      <c r="B30" s="14"/>
      <c r="C30" s="59" t="s">
        <v>15</v>
      </c>
      <c r="D30" s="60"/>
      <c r="E30" s="332">
        <v>1023</v>
      </c>
      <c r="F30" s="145"/>
      <c r="G30" s="156" t="s">
        <v>105</v>
      </c>
      <c r="H30" s="157"/>
      <c r="I30" s="151"/>
      <c r="J30" s="13"/>
      <c r="K30" s="152"/>
      <c r="L30" s="11"/>
    </row>
    <row r="31" spans="2:12" ht="21" customHeight="1" x14ac:dyDescent="0.15">
      <c r="B31" s="14"/>
      <c r="C31" s="59" t="s">
        <v>50</v>
      </c>
      <c r="D31" s="60"/>
      <c r="E31" s="332">
        <v>4006</v>
      </c>
      <c r="F31" s="145" t="s">
        <v>265</v>
      </c>
      <c r="G31" s="156" t="s">
        <v>105</v>
      </c>
      <c r="H31" s="157"/>
      <c r="I31" s="151"/>
      <c r="J31" s="13"/>
      <c r="K31" s="152"/>
      <c r="L31" s="11"/>
    </row>
    <row r="32" spans="2:12" ht="21" customHeight="1" x14ac:dyDescent="0.15">
      <c r="B32" s="14"/>
      <c r="C32" s="59" t="s">
        <v>155</v>
      </c>
      <c r="D32" s="60"/>
      <c r="E32" s="336"/>
      <c r="F32" s="145"/>
      <c r="G32" s="156" t="s">
        <v>105</v>
      </c>
      <c r="H32" s="157"/>
      <c r="I32" s="151"/>
      <c r="J32" s="13"/>
      <c r="K32" s="152"/>
      <c r="L32" s="11"/>
    </row>
    <row r="33" spans="2:12" ht="21" customHeight="1" x14ac:dyDescent="0.15">
      <c r="B33" s="14"/>
      <c r="C33" s="59" t="s">
        <v>13</v>
      </c>
      <c r="D33" s="60"/>
      <c r="E33" s="337"/>
      <c r="F33" s="145"/>
      <c r="G33" s="156" t="s">
        <v>105</v>
      </c>
      <c r="H33" s="157"/>
      <c r="I33" s="151"/>
      <c r="J33" s="13"/>
      <c r="K33" s="152"/>
      <c r="L33" s="11"/>
    </row>
    <row r="34" spans="2:12" ht="21" customHeight="1" x14ac:dyDescent="0.15">
      <c r="B34" s="14"/>
      <c r="C34" s="64" t="s">
        <v>153</v>
      </c>
      <c r="D34" s="65"/>
      <c r="E34" s="338"/>
      <c r="F34" s="145"/>
      <c r="G34" s="156" t="s">
        <v>105</v>
      </c>
      <c r="H34" s="157"/>
      <c r="I34" s="151"/>
      <c r="J34" s="13"/>
      <c r="K34" s="152"/>
      <c r="L34" s="11"/>
    </row>
    <row r="35" spans="2:12" ht="21" customHeight="1" x14ac:dyDescent="0.15">
      <c r="B35" s="14"/>
      <c r="C35" s="59" t="s">
        <v>154</v>
      </c>
      <c r="D35" s="60"/>
      <c r="E35" s="336"/>
      <c r="F35" s="145"/>
      <c r="G35" s="156" t="s">
        <v>105</v>
      </c>
      <c r="H35" s="157"/>
      <c r="I35" s="151"/>
      <c r="J35" s="13"/>
      <c r="K35" s="152"/>
      <c r="L35" s="11"/>
    </row>
    <row r="36" spans="2:12" ht="21" customHeight="1" x14ac:dyDescent="0.15">
      <c r="B36" s="14"/>
      <c r="C36" s="59" t="s">
        <v>37</v>
      </c>
      <c r="D36" s="60"/>
      <c r="E36" s="337"/>
      <c r="F36" s="145"/>
      <c r="G36" s="156" t="s">
        <v>105</v>
      </c>
      <c r="H36" s="157"/>
      <c r="I36" s="151"/>
      <c r="J36" s="13"/>
      <c r="K36" s="152"/>
      <c r="L36" s="11"/>
    </row>
    <row r="37" spans="2:12" ht="21" customHeight="1" x14ac:dyDescent="0.15">
      <c r="B37" s="14"/>
      <c r="C37" s="59" t="s">
        <v>18</v>
      </c>
      <c r="D37" s="60"/>
      <c r="E37" s="337"/>
      <c r="F37" s="145"/>
      <c r="G37" s="156" t="s">
        <v>105</v>
      </c>
      <c r="H37" s="157"/>
      <c r="I37" s="151"/>
      <c r="J37" s="13"/>
      <c r="K37" s="152"/>
      <c r="L37" s="11"/>
    </row>
    <row r="38" spans="2:12" ht="21" customHeight="1" x14ac:dyDescent="0.15">
      <c r="B38" s="14"/>
      <c r="C38" s="64" t="s">
        <v>46</v>
      </c>
      <c r="D38" s="65"/>
      <c r="E38" s="339"/>
      <c r="F38" s="145"/>
      <c r="G38" s="156" t="s">
        <v>105</v>
      </c>
      <c r="H38" s="157"/>
      <c r="I38" s="151"/>
      <c r="J38" s="13"/>
      <c r="K38" s="152"/>
      <c r="L38" s="11"/>
    </row>
    <row r="39" spans="2:12" ht="21" customHeight="1" x14ac:dyDescent="0.15">
      <c r="B39" s="14"/>
      <c r="C39" s="59" t="s">
        <v>36</v>
      </c>
      <c r="D39" s="60"/>
      <c r="E39" s="337"/>
      <c r="F39" s="145"/>
      <c r="G39" s="156" t="s">
        <v>105</v>
      </c>
      <c r="H39" s="157"/>
      <c r="I39" s="151"/>
      <c r="J39" s="13"/>
      <c r="K39" s="152"/>
      <c r="L39" s="11"/>
    </row>
    <row r="40" spans="2:12" ht="21" customHeight="1" x14ac:dyDescent="0.15">
      <c r="B40" s="14"/>
      <c r="C40" s="59" t="s">
        <v>44</v>
      </c>
      <c r="D40" s="60"/>
      <c r="E40" s="337"/>
      <c r="F40" s="145"/>
      <c r="G40" s="156" t="s">
        <v>105</v>
      </c>
      <c r="H40" s="157"/>
      <c r="I40" s="151"/>
      <c r="J40" s="13"/>
      <c r="K40" s="152"/>
      <c r="L40" s="11"/>
    </row>
    <row r="41" spans="2:12" ht="21" customHeight="1" x14ac:dyDescent="0.15">
      <c r="B41" s="14"/>
      <c r="C41" s="59" t="s">
        <v>213</v>
      </c>
      <c r="D41" s="60"/>
      <c r="E41" s="332"/>
      <c r="F41" s="145"/>
      <c r="G41" s="156" t="s">
        <v>105</v>
      </c>
      <c r="H41" s="157"/>
      <c r="I41" s="151"/>
      <c r="J41" s="13"/>
      <c r="K41" s="152"/>
      <c r="L41" s="11"/>
    </row>
    <row r="42" spans="2:12" ht="21" customHeight="1" x14ac:dyDescent="0.15">
      <c r="B42" s="14"/>
      <c r="C42" s="59" t="s">
        <v>47</v>
      </c>
      <c r="D42" s="62"/>
      <c r="E42" s="340"/>
      <c r="F42" s="145"/>
      <c r="G42" s="156" t="s">
        <v>105</v>
      </c>
      <c r="H42" s="157"/>
      <c r="I42" s="151"/>
      <c r="J42" s="13"/>
      <c r="K42" s="152"/>
      <c r="L42" s="11"/>
    </row>
    <row r="43" spans="2:12" ht="21" customHeight="1" x14ac:dyDescent="0.15">
      <c r="B43" s="14"/>
      <c r="C43" s="59" t="s">
        <v>225</v>
      </c>
      <c r="D43" s="62"/>
      <c r="E43" s="43"/>
      <c r="F43" s="146"/>
      <c r="G43" s="156" t="s">
        <v>105</v>
      </c>
      <c r="H43" s="157"/>
      <c r="I43" s="153"/>
      <c r="J43" s="21"/>
      <c r="K43" s="154"/>
      <c r="L43" s="11"/>
    </row>
    <row r="44" spans="2:12" ht="21" customHeight="1" x14ac:dyDescent="0.15">
      <c r="B44" s="14"/>
      <c r="C44" s="59" t="s">
        <v>151</v>
      </c>
      <c r="D44" s="60"/>
      <c r="E44" s="67" t="s">
        <v>53</v>
      </c>
      <c r="F44" s="145"/>
      <c r="G44" s="156" t="s">
        <v>105</v>
      </c>
      <c r="H44" s="157"/>
      <c r="I44" s="151"/>
      <c r="J44" s="70"/>
      <c r="K44" s="152"/>
      <c r="L44" s="11"/>
    </row>
    <row r="45" spans="2:12" ht="21" customHeight="1" x14ac:dyDescent="0.15">
      <c r="B45" s="14"/>
      <c r="C45" s="59" t="s">
        <v>152</v>
      </c>
      <c r="D45" s="60"/>
      <c r="E45" s="67" t="s">
        <v>52</v>
      </c>
      <c r="F45" s="145"/>
      <c r="G45" s="156" t="s">
        <v>105</v>
      </c>
      <c r="H45" s="157"/>
      <c r="I45" s="151"/>
      <c r="J45" s="13"/>
      <c r="K45" s="152"/>
      <c r="L45" s="11"/>
    </row>
    <row r="46" spans="2:12" ht="21" customHeight="1" x14ac:dyDescent="0.15">
      <c r="B46" s="14"/>
      <c r="C46" s="61" t="s">
        <v>150</v>
      </c>
      <c r="D46" s="62"/>
      <c r="E46" s="67" t="s">
        <v>51</v>
      </c>
      <c r="F46" s="256"/>
      <c r="G46" s="160" t="s">
        <v>105</v>
      </c>
      <c r="H46" s="161"/>
      <c r="I46" s="257"/>
      <c r="J46" s="254"/>
      <c r="K46" s="258"/>
      <c r="L46" s="11"/>
    </row>
    <row r="47" spans="2:12" ht="21" customHeight="1" x14ac:dyDescent="0.15">
      <c r="B47" s="14"/>
      <c r="C47" s="59"/>
      <c r="D47" s="62"/>
      <c r="E47" s="252"/>
      <c r="F47" s="146"/>
      <c r="G47" s="264"/>
      <c r="H47" s="265"/>
      <c r="I47" s="153"/>
      <c r="J47" s="21"/>
      <c r="K47" s="154"/>
      <c r="L47" s="11"/>
    </row>
    <row r="48" spans="2:12" ht="21" customHeight="1" x14ac:dyDescent="0.15">
      <c r="B48" s="14"/>
      <c r="C48" s="59"/>
      <c r="D48" s="62"/>
      <c r="E48" s="43"/>
      <c r="F48" s="146"/>
      <c r="G48" s="264"/>
      <c r="H48" s="265"/>
      <c r="I48" s="153"/>
      <c r="J48" s="21"/>
      <c r="K48" s="154"/>
      <c r="L48" s="11"/>
    </row>
    <row r="49" spans="2:12" ht="21" customHeight="1" thickBot="1" x14ac:dyDescent="0.2">
      <c r="B49" s="14"/>
      <c r="C49" s="59"/>
      <c r="D49" s="63"/>
      <c r="E49" s="178"/>
      <c r="F49" s="147"/>
      <c r="G49" s="158" t="s">
        <v>105</v>
      </c>
      <c r="H49" s="159"/>
      <c r="I49" s="155"/>
      <c r="J49" s="16"/>
      <c r="K49" s="17"/>
      <c r="L49" s="11"/>
    </row>
    <row r="50" spans="2:12" ht="24" customHeight="1" thickTop="1" thickBot="1" x14ac:dyDescent="0.2">
      <c r="C50" s="353" t="s">
        <v>33</v>
      </c>
      <c r="D50" s="354"/>
      <c r="E50" s="15"/>
      <c r="F50" s="148"/>
      <c r="G50" s="144"/>
      <c r="H50" s="143"/>
      <c r="I50" s="15"/>
      <c r="J50" s="8"/>
      <c r="K50" s="9"/>
    </row>
    <row r="51" spans="2:12" ht="6.75" customHeight="1" thickTop="1" x14ac:dyDescent="0.15"/>
    <row r="52" spans="2:12" ht="16.5" customHeight="1" x14ac:dyDescent="0.15"/>
    <row r="53" spans="2:12" ht="16.5" customHeight="1" x14ac:dyDescent="0.15"/>
    <row r="54" spans="2:12" ht="16.5" customHeight="1" x14ac:dyDescent="0.15"/>
    <row r="55" spans="2:12" ht="16.5" customHeight="1" x14ac:dyDescent="0.15"/>
    <row r="56" spans="2:12" ht="16.5" customHeight="1" x14ac:dyDescent="0.15"/>
    <row r="57" spans="2:12" ht="16.5" customHeight="1" x14ac:dyDescent="0.15"/>
    <row r="58" spans="2:12" ht="16.5" customHeight="1" x14ac:dyDescent="0.15"/>
    <row r="59" spans="2:12" ht="16.5" customHeight="1" x14ac:dyDescent="0.15"/>
  </sheetData>
  <sortState xmlns:xlrd2="http://schemas.microsoft.com/office/spreadsheetml/2017/richdata2" ref="B10:L40">
    <sortCondition ref="E10:E40"/>
  </sortState>
  <mergeCells count="6">
    <mergeCell ref="E3:G3"/>
    <mergeCell ref="C9:D9"/>
    <mergeCell ref="I9:K9"/>
    <mergeCell ref="C50:D50"/>
    <mergeCell ref="G9:H9"/>
    <mergeCell ref="E5:F5"/>
  </mergeCells>
  <phoneticPr fontId="4"/>
  <pageMargins left="0.6692913385826772" right="0.23622047244094491" top="0.39370078740157483" bottom="0.19685039370078741" header="0.19685039370078741" footer="0.11811023622047245"/>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8"/>
  <sheetViews>
    <sheetView view="pageBreakPreview" zoomScaleNormal="100" zoomScaleSheetLayoutView="100" workbookViewId="0">
      <selection activeCell="R15" sqref="R15"/>
    </sheetView>
  </sheetViews>
  <sheetFormatPr defaultRowHeight="13.5" x14ac:dyDescent="0.15"/>
  <cols>
    <col min="1" max="1" width="1.75" customWidth="1"/>
    <col min="2" max="2" width="3.375" customWidth="1"/>
    <col min="3" max="3" width="8.25" customWidth="1"/>
    <col min="4" max="4" width="15" customWidth="1"/>
    <col min="5" max="5" width="9.625" customWidth="1"/>
    <col min="6" max="7" width="11.625" customWidth="1"/>
    <col min="9" max="9" width="12.625" customWidth="1"/>
    <col min="10" max="11" width="8.625" customWidth="1"/>
    <col min="12" max="12" width="2.375" customWidth="1"/>
  </cols>
  <sheetData>
    <row r="1" spans="2:12" ht="14.25" x14ac:dyDescent="0.15">
      <c r="C1" s="1"/>
      <c r="K1" s="270"/>
      <c r="L1" s="270"/>
    </row>
    <row r="2" spans="2:12" ht="9" customHeight="1" x14ac:dyDescent="0.15">
      <c r="C2" s="1"/>
      <c r="L2" s="2"/>
    </row>
    <row r="3" spans="2:12" ht="24" customHeight="1" x14ac:dyDescent="0.25">
      <c r="D3" s="272" t="str">
        <f>'②出艇申告記録用紙 '!D3</f>
        <v>2019年</v>
      </c>
      <c r="E3" s="71" t="str">
        <f>'②出艇申告記録用紙 '!E3</f>
        <v>ひな祭りレガッタ</v>
      </c>
      <c r="F3" s="71"/>
      <c r="G3" s="71"/>
      <c r="H3" s="71" t="s">
        <v>54</v>
      </c>
      <c r="I3" s="71"/>
      <c r="J3" s="71"/>
    </row>
    <row r="4" spans="2:12" ht="10.5" customHeight="1" x14ac:dyDescent="0.15"/>
    <row r="5" spans="2:12" ht="14.25" x14ac:dyDescent="0.15">
      <c r="D5" s="1" t="s">
        <v>55</v>
      </c>
      <c r="E5" s="364">
        <f>'②出艇申告記録用紙 '!E5</f>
        <v>43527</v>
      </c>
      <c r="F5" s="364"/>
      <c r="G5" s="1" t="s">
        <v>21</v>
      </c>
      <c r="H5" s="72" t="s">
        <v>183</v>
      </c>
      <c r="I5" s="73"/>
      <c r="J5" s="73"/>
      <c r="K5" s="74"/>
    </row>
    <row r="6" spans="2:12" ht="4.5" customHeight="1" x14ac:dyDescent="0.15"/>
    <row r="7" spans="2:12" ht="14.25" x14ac:dyDescent="0.15">
      <c r="D7" s="1" t="s">
        <v>56</v>
      </c>
      <c r="E7" t="str">
        <f>'②出艇申告記録用紙 '!E7</f>
        <v>アルバトロス</v>
      </c>
    </row>
    <row r="8" spans="2:12" ht="17.25" customHeight="1" thickBot="1" x14ac:dyDescent="0.2">
      <c r="C8" s="6" t="s">
        <v>0</v>
      </c>
      <c r="D8" s="5"/>
      <c r="E8" s="231" t="s">
        <v>48</v>
      </c>
      <c r="F8" s="232"/>
      <c r="G8" s="5"/>
      <c r="H8" s="5"/>
      <c r="I8" s="5"/>
      <c r="J8" s="5"/>
      <c r="K8" s="5"/>
      <c r="L8" s="4"/>
    </row>
    <row r="9" spans="2:12" ht="29.25" customHeight="1" thickTop="1" x14ac:dyDescent="0.15">
      <c r="B9" s="3" t="s">
        <v>17</v>
      </c>
      <c r="C9" s="350" t="s">
        <v>1</v>
      </c>
      <c r="D9" s="351"/>
      <c r="E9" s="44" t="s">
        <v>2</v>
      </c>
      <c r="F9" s="362" t="s">
        <v>22</v>
      </c>
      <c r="G9" s="363"/>
      <c r="H9" s="45" t="s">
        <v>38</v>
      </c>
      <c r="I9" s="45" t="s">
        <v>23</v>
      </c>
      <c r="J9" s="351" t="s">
        <v>3</v>
      </c>
      <c r="K9" s="352"/>
      <c r="L9" s="7"/>
    </row>
    <row r="10" spans="2:12" ht="21" customHeight="1" x14ac:dyDescent="0.2">
      <c r="B10" s="14">
        <v>1</v>
      </c>
      <c r="C10" s="59" t="s">
        <v>20</v>
      </c>
      <c r="D10" s="60"/>
      <c r="E10" s="40">
        <v>3939</v>
      </c>
      <c r="F10" s="22"/>
      <c r="G10" s="23"/>
      <c r="H10" s="18" t="s">
        <v>24</v>
      </c>
      <c r="I10" s="18" t="s">
        <v>25</v>
      </c>
      <c r="J10" s="24"/>
      <c r="K10" s="24"/>
      <c r="L10" s="11"/>
    </row>
    <row r="11" spans="2:12" ht="21" customHeight="1" x14ac:dyDescent="0.2">
      <c r="B11" s="14">
        <v>2</v>
      </c>
      <c r="C11" s="59" t="s">
        <v>157</v>
      </c>
      <c r="D11" s="60"/>
      <c r="E11" s="40">
        <v>6550</v>
      </c>
      <c r="F11" s="25"/>
      <c r="G11" s="26"/>
      <c r="H11" s="19" t="s">
        <v>24</v>
      </c>
      <c r="I11" s="19" t="s">
        <v>25</v>
      </c>
      <c r="J11" s="27"/>
      <c r="K11" s="27"/>
      <c r="L11" s="11"/>
    </row>
    <row r="12" spans="2:12" ht="21" customHeight="1" x14ac:dyDescent="0.2">
      <c r="B12" s="14">
        <v>3</v>
      </c>
      <c r="C12" s="59" t="s">
        <v>5</v>
      </c>
      <c r="D12" s="60"/>
      <c r="E12" s="40">
        <v>6327</v>
      </c>
      <c r="F12" s="25"/>
      <c r="G12" s="26"/>
      <c r="H12" s="19" t="s">
        <v>24</v>
      </c>
      <c r="I12" s="19" t="s">
        <v>25</v>
      </c>
      <c r="J12" s="27"/>
      <c r="K12" s="27"/>
      <c r="L12" s="11"/>
    </row>
    <row r="13" spans="2:12" ht="21" customHeight="1" x14ac:dyDescent="0.2">
      <c r="B13" s="14">
        <v>4</v>
      </c>
      <c r="C13" s="59" t="s">
        <v>6</v>
      </c>
      <c r="D13" s="60"/>
      <c r="E13" s="41">
        <v>607</v>
      </c>
      <c r="F13" s="25"/>
      <c r="G13" s="26"/>
      <c r="H13" s="19" t="s">
        <v>24</v>
      </c>
      <c r="I13" s="19" t="s">
        <v>25</v>
      </c>
      <c r="J13" s="27"/>
      <c r="K13" s="27"/>
      <c r="L13" s="11"/>
    </row>
    <row r="14" spans="2:12" ht="21" customHeight="1" x14ac:dyDescent="0.2">
      <c r="B14" s="14">
        <v>5</v>
      </c>
      <c r="C14" s="57" t="s">
        <v>7</v>
      </c>
      <c r="D14" s="58"/>
      <c r="E14" s="322">
        <v>107</v>
      </c>
      <c r="F14" s="25"/>
      <c r="G14" s="26"/>
      <c r="H14" s="19" t="s">
        <v>24</v>
      </c>
      <c r="I14" s="19" t="s">
        <v>25</v>
      </c>
      <c r="J14" s="27"/>
      <c r="K14" s="27"/>
      <c r="L14" s="11"/>
    </row>
    <row r="15" spans="2:12" ht="21" customHeight="1" x14ac:dyDescent="0.2">
      <c r="B15" s="14">
        <v>6</v>
      </c>
      <c r="C15" s="59" t="s">
        <v>8</v>
      </c>
      <c r="D15" s="60"/>
      <c r="E15" s="40">
        <v>4386</v>
      </c>
      <c r="F15" s="25"/>
      <c r="G15" s="26"/>
      <c r="H15" s="19" t="s">
        <v>24</v>
      </c>
      <c r="I15" s="19" t="s">
        <v>25</v>
      </c>
      <c r="J15" s="27"/>
      <c r="K15" s="27"/>
      <c r="L15" s="11"/>
    </row>
    <row r="16" spans="2:12" ht="21" customHeight="1" x14ac:dyDescent="0.2">
      <c r="B16" s="14">
        <v>7</v>
      </c>
      <c r="C16" s="59" t="s">
        <v>9</v>
      </c>
      <c r="D16" s="60"/>
      <c r="E16" s="40">
        <v>4126</v>
      </c>
      <c r="F16" s="25"/>
      <c r="G16" s="26"/>
      <c r="H16" s="19" t="s">
        <v>24</v>
      </c>
      <c r="I16" s="19" t="s">
        <v>25</v>
      </c>
      <c r="J16" s="27"/>
      <c r="K16" s="27"/>
      <c r="L16" s="11"/>
    </row>
    <row r="17" spans="2:12" ht="21" customHeight="1" x14ac:dyDescent="0.2">
      <c r="B17" s="14">
        <v>8</v>
      </c>
      <c r="C17" s="59" t="s">
        <v>10</v>
      </c>
      <c r="D17" s="60"/>
      <c r="E17" s="40">
        <v>2816</v>
      </c>
      <c r="F17" s="25"/>
      <c r="G17" s="26"/>
      <c r="H17" s="19" t="s">
        <v>24</v>
      </c>
      <c r="I17" s="19" t="s">
        <v>25</v>
      </c>
      <c r="J17" s="27"/>
      <c r="K17" s="27"/>
      <c r="L17" s="11"/>
    </row>
    <row r="18" spans="2:12" ht="21" customHeight="1" x14ac:dyDescent="0.2">
      <c r="B18" s="14">
        <v>9</v>
      </c>
      <c r="C18" s="59" t="s">
        <v>43</v>
      </c>
      <c r="D18" s="60"/>
      <c r="E18" s="67">
        <v>188</v>
      </c>
      <c r="F18" s="25"/>
      <c r="G18" s="26"/>
      <c r="H18" s="19" t="s">
        <v>24</v>
      </c>
      <c r="I18" s="19" t="s">
        <v>25</v>
      </c>
      <c r="J18" s="27"/>
      <c r="K18" s="27"/>
      <c r="L18" s="11"/>
    </row>
    <row r="19" spans="2:12" ht="21" customHeight="1" x14ac:dyDescent="0.2">
      <c r="B19" s="14">
        <v>10</v>
      </c>
      <c r="C19" s="59" t="s">
        <v>35</v>
      </c>
      <c r="D19" s="60"/>
      <c r="E19" s="40">
        <v>200</v>
      </c>
      <c r="F19" s="25"/>
      <c r="G19" s="26"/>
      <c r="H19" s="19" t="s">
        <v>24</v>
      </c>
      <c r="I19" s="19" t="s">
        <v>25</v>
      </c>
      <c r="J19" s="27"/>
      <c r="K19" s="27"/>
      <c r="L19" s="11"/>
    </row>
    <row r="20" spans="2:12" ht="21" customHeight="1" x14ac:dyDescent="0.2">
      <c r="B20" s="14">
        <f>B19+1</f>
        <v>11</v>
      </c>
      <c r="C20" s="59" t="s">
        <v>11</v>
      </c>
      <c r="D20" s="60"/>
      <c r="E20" s="67" t="s">
        <v>226</v>
      </c>
      <c r="F20" s="25"/>
      <c r="G20" s="26"/>
      <c r="H20" s="19" t="s">
        <v>24</v>
      </c>
      <c r="I20" s="19" t="s">
        <v>25</v>
      </c>
      <c r="J20" s="27"/>
      <c r="K20" s="27"/>
      <c r="L20" s="11"/>
    </row>
    <row r="21" spans="2:12" ht="21" customHeight="1" x14ac:dyDescent="0.2">
      <c r="B21" s="14">
        <f t="shared" ref="B21:B48" si="0">B20+1</f>
        <v>12</v>
      </c>
      <c r="C21" s="59" t="s">
        <v>149</v>
      </c>
      <c r="D21" s="60"/>
      <c r="E21" s="40">
        <v>1668</v>
      </c>
      <c r="F21" s="25"/>
      <c r="G21" s="26"/>
      <c r="H21" s="19" t="s">
        <v>24</v>
      </c>
      <c r="I21" s="19" t="s">
        <v>25</v>
      </c>
      <c r="J21" s="27"/>
      <c r="K21" s="27"/>
      <c r="L21" s="11"/>
    </row>
    <row r="22" spans="2:12" ht="21" customHeight="1" x14ac:dyDescent="0.2">
      <c r="B22" s="14">
        <f t="shared" si="0"/>
        <v>13</v>
      </c>
      <c r="C22" s="59" t="s">
        <v>147</v>
      </c>
      <c r="D22" s="60"/>
      <c r="E22" s="40">
        <v>2070</v>
      </c>
      <c r="F22" s="25"/>
      <c r="G22" s="26"/>
      <c r="H22" s="19" t="s">
        <v>24</v>
      </c>
      <c r="I22" s="19" t="s">
        <v>25</v>
      </c>
      <c r="J22" s="27"/>
      <c r="K22" s="27"/>
      <c r="L22" s="11"/>
    </row>
    <row r="23" spans="2:12" ht="21" customHeight="1" x14ac:dyDescent="0.2">
      <c r="B23" s="14">
        <f t="shared" si="0"/>
        <v>14</v>
      </c>
      <c r="C23" s="59" t="s">
        <v>12</v>
      </c>
      <c r="D23" s="60"/>
      <c r="E23" s="40">
        <v>1110</v>
      </c>
      <c r="F23" s="25"/>
      <c r="G23" s="26"/>
      <c r="H23" s="19" t="s">
        <v>24</v>
      </c>
      <c r="I23" s="19" t="s">
        <v>25</v>
      </c>
      <c r="J23" s="27"/>
      <c r="K23" s="27"/>
      <c r="L23" s="11"/>
    </row>
    <row r="24" spans="2:12" ht="21" customHeight="1" x14ac:dyDescent="0.2">
      <c r="B24" s="14">
        <f t="shared" si="0"/>
        <v>15</v>
      </c>
      <c r="C24" s="59" t="s">
        <v>16</v>
      </c>
      <c r="D24" s="60"/>
      <c r="E24" s="40">
        <v>1423</v>
      </c>
      <c r="F24" s="25"/>
      <c r="G24" s="26"/>
      <c r="H24" s="19" t="s">
        <v>24</v>
      </c>
      <c r="I24" s="19" t="s">
        <v>25</v>
      </c>
      <c r="J24" s="27"/>
      <c r="K24" s="27"/>
      <c r="L24" s="11"/>
    </row>
    <row r="25" spans="2:12" ht="21" customHeight="1" x14ac:dyDescent="0.2">
      <c r="B25" s="14">
        <f t="shared" si="0"/>
        <v>16</v>
      </c>
      <c r="C25" s="59" t="s">
        <v>148</v>
      </c>
      <c r="D25" s="60"/>
      <c r="E25" s="40">
        <v>10911</v>
      </c>
      <c r="F25" s="25"/>
      <c r="G25" s="26"/>
      <c r="H25" s="19" t="s">
        <v>24</v>
      </c>
      <c r="I25" s="19" t="s">
        <v>25</v>
      </c>
      <c r="J25" s="27"/>
      <c r="K25" s="27"/>
      <c r="L25" s="11"/>
    </row>
    <row r="26" spans="2:12" ht="21" customHeight="1" x14ac:dyDescent="0.2">
      <c r="B26" s="14">
        <f t="shared" si="0"/>
        <v>17</v>
      </c>
      <c r="C26" s="59" t="s">
        <v>45</v>
      </c>
      <c r="D26" s="60"/>
      <c r="E26" s="40">
        <v>1712</v>
      </c>
      <c r="F26" s="25"/>
      <c r="G26" s="26"/>
      <c r="H26" s="19" t="s">
        <v>24</v>
      </c>
      <c r="I26" s="19" t="s">
        <v>25</v>
      </c>
      <c r="J26" s="27"/>
      <c r="K26" s="27"/>
      <c r="L26" s="11"/>
    </row>
    <row r="27" spans="2:12" ht="21" customHeight="1" x14ac:dyDescent="0.2">
      <c r="B27" s="14">
        <f t="shared" si="0"/>
        <v>18</v>
      </c>
      <c r="C27" s="59" t="s">
        <v>34</v>
      </c>
      <c r="D27" s="60"/>
      <c r="E27" s="40">
        <v>5117</v>
      </c>
      <c r="F27" s="317"/>
      <c r="G27" s="26"/>
      <c r="H27" s="19" t="s">
        <v>24</v>
      </c>
      <c r="I27" s="19" t="s">
        <v>25</v>
      </c>
      <c r="J27" s="13"/>
      <c r="K27" s="13"/>
      <c r="L27" s="11"/>
    </row>
    <row r="28" spans="2:12" ht="21" customHeight="1" x14ac:dyDescent="0.2">
      <c r="B28" s="14">
        <f t="shared" si="0"/>
        <v>19</v>
      </c>
      <c r="C28" s="59" t="s">
        <v>146</v>
      </c>
      <c r="D28" s="60"/>
      <c r="E28" s="40">
        <v>6186</v>
      </c>
      <c r="F28" s="317"/>
      <c r="G28" s="26"/>
      <c r="H28" s="19" t="s">
        <v>24</v>
      </c>
      <c r="I28" s="19" t="s">
        <v>25</v>
      </c>
      <c r="J28" s="13"/>
      <c r="K28" s="13"/>
      <c r="L28" s="11"/>
    </row>
    <row r="29" spans="2:12" ht="21" customHeight="1" x14ac:dyDescent="0.2">
      <c r="B29" s="14">
        <f t="shared" si="0"/>
        <v>20</v>
      </c>
      <c r="C29" s="59" t="s">
        <v>214</v>
      </c>
      <c r="D29" s="60"/>
      <c r="E29" s="40"/>
      <c r="F29" s="25"/>
      <c r="G29" s="26"/>
      <c r="H29" s="19" t="s">
        <v>24</v>
      </c>
      <c r="I29" s="19" t="s">
        <v>25</v>
      </c>
      <c r="J29" s="27"/>
      <c r="K29" s="27"/>
      <c r="L29" s="11"/>
    </row>
    <row r="30" spans="2:12" ht="21" customHeight="1" x14ac:dyDescent="0.2">
      <c r="B30" s="14">
        <f t="shared" si="0"/>
        <v>21</v>
      </c>
      <c r="C30" s="59" t="s">
        <v>15</v>
      </c>
      <c r="D30" s="60"/>
      <c r="E30" s="40">
        <v>1023</v>
      </c>
      <c r="F30" s="25"/>
      <c r="G30" s="26"/>
      <c r="H30" s="19" t="s">
        <v>24</v>
      </c>
      <c r="I30" s="19" t="s">
        <v>25</v>
      </c>
      <c r="J30" s="27"/>
      <c r="K30" s="27"/>
      <c r="L30" s="11"/>
    </row>
    <row r="31" spans="2:12" ht="21" customHeight="1" x14ac:dyDescent="0.2">
      <c r="B31" s="14">
        <f t="shared" si="0"/>
        <v>22</v>
      </c>
      <c r="C31" s="59" t="s">
        <v>50</v>
      </c>
      <c r="D31" s="60"/>
      <c r="E31" s="40">
        <v>4006</v>
      </c>
      <c r="F31" s="25"/>
      <c r="G31" s="26"/>
      <c r="H31" s="19" t="s">
        <v>24</v>
      </c>
      <c r="I31" s="19" t="s">
        <v>25</v>
      </c>
      <c r="J31" s="27"/>
      <c r="K31" s="27"/>
      <c r="L31" s="11"/>
    </row>
    <row r="32" spans="2:12" ht="21" customHeight="1" x14ac:dyDescent="0.2">
      <c r="B32" s="14">
        <f t="shared" si="0"/>
        <v>23</v>
      </c>
      <c r="C32" s="59" t="s">
        <v>155</v>
      </c>
      <c r="D32" s="60"/>
      <c r="E32" s="50"/>
      <c r="F32" s="25"/>
      <c r="G32" s="26"/>
      <c r="H32" s="19" t="s">
        <v>24</v>
      </c>
      <c r="I32" s="19" t="s">
        <v>25</v>
      </c>
      <c r="J32" s="27"/>
      <c r="K32" s="27"/>
      <c r="L32" s="11"/>
    </row>
    <row r="33" spans="2:12" ht="21" customHeight="1" x14ac:dyDescent="0.2">
      <c r="B33" s="14">
        <f t="shared" si="0"/>
        <v>24</v>
      </c>
      <c r="C33" s="59" t="s">
        <v>13</v>
      </c>
      <c r="D33" s="60"/>
      <c r="E33" s="42"/>
      <c r="F33" s="25"/>
      <c r="G33" s="26"/>
      <c r="H33" s="19" t="s">
        <v>24</v>
      </c>
      <c r="I33" s="19" t="s">
        <v>25</v>
      </c>
      <c r="J33" s="27"/>
      <c r="K33" s="27"/>
      <c r="L33" s="11"/>
    </row>
    <row r="34" spans="2:12" ht="21" customHeight="1" x14ac:dyDescent="0.2">
      <c r="B34" s="14">
        <f t="shared" si="0"/>
        <v>25</v>
      </c>
      <c r="C34" s="64" t="s">
        <v>153</v>
      </c>
      <c r="D34" s="65"/>
      <c r="E34" s="253"/>
      <c r="F34" s="25"/>
      <c r="G34" s="26"/>
      <c r="H34" s="19" t="s">
        <v>24</v>
      </c>
      <c r="I34" s="19" t="s">
        <v>25</v>
      </c>
      <c r="J34" s="27"/>
      <c r="K34" s="27"/>
      <c r="L34" s="11"/>
    </row>
    <row r="35" spans="2:12" ht="21" customHeight="1" x14ac:dyDescent="0.2">
      <c r="B35" s="14">
        <f t="shared" si="0"/>
        <v>26</v>
      </c>
      <c r="C35" s="59" t="s">
        <v>154</v>
      </c>
      <c r="D35" s="60"/>
      <c r="E35" s="50"/>
      <c r="F35" s="25"/>
      <c r="G35" s="26"/>
      <c r="H35" s="19" t="s">
        <v>24</v>
      </c>
      <c r="I35" s="19" t="s">
        <v>25</v>
      </c>
      <c r="J35" s="27"/>
      <c r="K35" s="263"/>
      <c r="L35" s="11"/>
    </row>
    <row r="36" spans="2:12" ht="21" customHeight="1" x14ac:dyDescent="0.2">
      <c r="B36" s="14">
        <f t="shared" si="0"/>
        <v>27</v>
      </c>
      <c r="C36" s="59" t="s">
        <v>37</v>
      </c>
      <c r="D36" s="60"/>
      <c r="E36" s="42"/>
      <c r="F36" s="259"/>
      <c r="G36" s="260"/>
      <c r="H36" s="261" t="s">
        <v>24</v>
      </c>
      <c r="I36" s="261" t="s">
        <v>25</v>
      </c>
      <c r="J36" s="262"/>
      <c r="K36" s="262"/>
      <c r="L36" s="11"/>
    </row>
    <row r="37" spans="2:12" ht="21" customHeight="1" x14ac:dyDescent="0.2">
      <c r="B37" s="14">
        <f t="shared" si="0"/>
        <v>28</v>
      </c>
      <c r="C37" s="59" t="s">
        <v>18</v>
      </c>
      <c r="D37" s="60"/>
      <c r="E37" s="42"/>
      <c r="F37" s="25"/>
      <c r="G37" s="26"/>
      <c r="H37" s="19" t="s">
        <v>24</v>
      </c>
      <c r="I37" s="19" t="s">
        <v>25</v>
      </c>
      <c r="J37" s="27"/>
      <c r="K37" s="27"/>
      <c r="L37" s="11"/>
    </row>
    <row r="38" spans="2:12" ht="21" customHeight="1" x14ac:dyDescent="0.2">
      <c r="B38" s="14">
        <f t="shared" si="0"/>
        <v>29</v>
      </c>
      <c r="C38" s="64" t="s">
        <v>46</v>
      </c>
      <c r="D38" s="65"/>
      <c r="E38" s="52"/>
      <c r="F38" s="25"/>
      <c r="G38" s="26"/>
      <c r="H38" s="19" t="s">
        <v>24</v>
      </c>
      <c r="I38" s="19" t="s">
        <v>25</v>
      </c>
      <c r="J38" s="27"/>
      <c r="K38" s="27"/>
      <c r="L38" s="11"/>
    </row>
    <row r="39" spans="2:12" ht="21" customHeight="1" x14ac:dyDescent="0.2">
      <c r="B39" s="14">
        <f t="shared" si="0"/>
        <v>30</v>
      </c>
      <c r="C39" s="59" t="s">
        <v>36</v>
      </c>
      <c r="D39" s="60"/>
      <c r="E39" s="42"/>
      <c r="F39" s="28"/>
      <c r="G39" s="29"/>
      <c r="H39" s="19" t="s">
        <v>24</v>
      </c>
      <c r="I39" s="19" t="s">
        <v>25</v>
      </c>
      <c r="J39" s="30"/>
      <c r="K39" s="30"/>
      <c r="L39" s="11"/>
    </row>
    <row r="40" spans="2:12" ht="21" customHeight="1" x14ac:dyDescent="0.2">
      <c r="B40" s="14">
        <f t="shared" si="0"/>
        <v>31</v>
      </c>
      <c r="C40" s="59" t="s">
        <v>44</v>
      </c>
      <c r="D40" s="60"/>
      <c r="E40" s="42"/>
      <c r="F40" s="28"/>
      <c r="G40" s="29"/>
      <c r="H40" s="19" t="s">
        <v>24</v>
      </c>
      <c r="I40" s="19" t="s">
        <v>25</v>
      </c>
      <c r="J40" s="30"/>
      <c r="K40" s="30"/>
      <c r="L40" s="11"/>
    </row>
    <row r="41" spans="2:12" ht="21" customHeight="1" x14ac:dyDescent="0.2">
      <c r="B41" s="14">
        <f t="shared" si="0"/>
        <v>32</v>
      </c>
      <c r="C41" s="59" t="s">
        <v>213</v>
      </c>
      <c r="D41" s="60"/>
      <c r="E41" s="40"/>
      <c r="F41" s="28"/>
      <c r="G41" s="29"/>
      <c r="H41" s="19"/>
      <c r="I41" s="19"/>
      <c r="J41" s="30"/>
      <c r="K41" s="30"/>
      <c r="L41" s="11"/>
    </row>
    <row r="42" spans="2:12" ht="21" customHeight="1" x14ac:dyDescent="0.2">
      <c r="B42" s="14">
        <f t="shared" si="0"/>
        <v>33</v>
      </c>
      <c r="C42" s="59" t="s">
        <v>47</v>
      </c>
      <c r="D42" s="62"/>
      <c r="E42" s="324"/>
      <c r="F42" s="28"/>
      <c r="G42" s="29"/>
      <c r="H42" s="19" t="s">
        <v>24</v>
      </c>
      <c r="I42" s="19" t="s">
        <v>25</v>
      </c>
      <c r="J42" s="30"/>
      <c r="K42" s="30"/>
      <c r="L42" s="11"/>
    </row>
    <row r="43" spans="2:12" ht="21" customHeight="1" x14ac:dyDescent="0.2">
      <c r="B43" s="14">
        <f t="shared" si="0"/>
        <v>34</v>
      </c>
      <c r="C43" s="59" t="s">
        <v>225</v>
      </c>
      <c r="D43" s="62"/>
      <c r="E43" s="43"/>
      <c r="F43" s="28"/>
      <c r="G43" s="29"/>
      <c r="H43" s="19" t="s">
        <v>24</v>
      </c>
      <c r="I43" s="19" t="s">
        <v>25</v>
      </c>
      <c r="J43" s="30"/>
      <c r="K43" s="30"/>
      <c r="L43" s="11"/>
    </row>
    <row r="44" spans="2:12" ht="21" customHeight="1" x14ac:dyDescent="0.2">
      <c r="B44" s="14">
        <f t="shared" si="0"/>
        <v>35</v>
      </c>
      <c r="C44" s="59" t="s">
        <v>151</v>
      </c>
      <c r="D44" s="60"/>
      <c r="E44" s="67" t="s">
        <v>53</v>
      </c>
      <c r="F44" s="28"/>
      <c r="G44" s="29"/>
      <c r="H44" s="19" t="s">
        <v>24</v>
      </c>
      <c r="I44" s="19" t="s">
        <v>25</v>
      </c>
      <c r="J44" s="30"/>
      <c r="K44" s="30"/>
      <c r="L44" s="11"/>
    </row>
    <row r="45" spans="2:12" ht="21" customHeight="1" x14ac:dyDescent="0.2">
      <c r="B45" s="14">
        <f t="shared" si="0"/>
        <v>36</v>
      </c>
      <c r="C45" s="59" t="s">
        <v>152</v>
      </c>
      <c r="D45" s="60"/>
      <c r="E45" s="67" t="s">
        <v>52</v>
      </c>
      <c r="F45" s="28"/>
      <c r="G45" s="29"/>
      <c r="H45" s="19" t="s">
        <v>24</v>
      </c>
      <c r="I45" s="19" t="s">
        <v>25</v>
      </c>
      <c r="J45" s="30"/>
      <c r="K45" s="30"/>
      <c r="L45" s="11"/>
    </row>
    <row r="46" spans="2:12" ht="21" customHeight="1" x14ac:dyDescent="0.2">
      <c r="B46" s="14">
        <f t="shared" si="0"/>
        <v>37</v>
      </c>
      <c r="C46" s="61" t="s">
        <v>150</v>
      </c>
      <c r="D46" s="62"/>
      <c r="E46" s="67" t="s">
        <v>51</v>
      </c>
      <c r="F46" s="28"/>
      <c r="G46" s="29"/>
      <c r="H46" s="19" t="s">
        <v>24</v>
      </c>
      <c r="I46" s="19" t="s">
        <v>25</v>
      </c>
      <c r="J46" s="30"/>
      <c r="K46" s="30"/>
      <c r="L46" s="11"/>
    </row>
    <row r="47" spans="2:12" ht="21" customHeight="1" x14ac:dyDescent="0.2">
      <c r="B47" s="14">
        <f t="shared" si="0"/>
        <v>38</v>
      </c>
      <c r="C47" s="59"/>
      <c r="D47" s="62"/>
      <c r="E47" s="43"/>
      <c r="F47" s="28"/>
      <c r="G47" s="29"/>
      <c r="H47" s="19" t="s">
        <v>24</v>
      </c>
      <c r="I47" s="19" t="s">
        <v>25</v>
      </c>
      <c r="J47" s="30"/>
      <c r="K47" s="30"/>
      <c r="L47" s="11"/>
    </row>
    <row r="48" spans="2:12" ht="21" customHeight="1" thickBot="1" x14ac:dyDescent="0.25">
      <c r="B48" s="14">
        <f t="shared" si="0"/>
        <v>39</v>
      </c>
      <c r="C48" s="59"/>
      <c r="D48" s="63"/>
      <c r="E48" s="178"/>
      <c r="F48" s="31"/>
      <c r="G48" s="32"/>
      <c r="H48" s="20" t="s">
        <v>24</v>
      </c>
      <c r="I48" s="20" t="s">
        <v>25</v>
      </c>
      <c r="J48" s="33"/>
      <c r="K48" s="34"/>
      <c r="L48" s="11"/>
    </row>
    <row r="49" spans="3:11" ht="23.25" customHeight="1" thickTop="1" thickBot="1" x14ac:dyDescent="0.25">
      <c r="C49" s="353" t="s">
        <v>19</v>
      </c>
      <c r="D49" s="354"/>
      <c r="E49" s="35"/>
      <c r="F49" s="36"/>
      <c r="G49" s="37"/>
      <c r="H49" s="20" t="s">
        <v>4</v>
      </c>
      <c r="I49" s="20" t="s">
        <v>25</v>
      </c>
      <c r="J49" s="38"/>
      <c r="K49" s="39"/>
    </row>
    <row r="50" spans="3:11" ht="16.5" customHeight="1" thickTop="1" x14ac:dyDescent="0.15"/>
    <row r="51" spans="3:11" ht="16.5" customHeight="1" x14ac:dyDescent="0.15"/>
    <row r="52" spans="3:11" ht="16.5" customHeight="1" x14ac:dyDescent="0.15"/>
    <row r="53" spans="3:11" ht="16.5" customHeight="1" x14ac:dyDescent="0.15"/>
    <row r="54" spans="3:11" ht="16.5" customHeight="1" x14ac:dyDescent="0.15"/>
    <row r="55" spans="3:11" ht="16.5" customHeight="1" x14ac:dyDescent="0.15"/>
    <row r="56" spans="3:11" ht="16.5" customHeight="1" x14ac:dyDescent="0.15"/>
    <row r="57" spans="3:11" ht="16.5" customHeight="1" x14ac:dyDescent="0.15"/>
    <row r="58" spans="3:11" ht="16.5" customHeight="1" x14ac:dyDescent="0.15"/>
  </sheetData>
  <mergeCells count="5">
    <mergeCell ref="C9:D9"/>
    <mergeCell ref="C49:D49"/>
    <mergeCell ref="J9:K9"/>
    <mergeCell ref="F9:G9"/>
    <mergeCell ref="E5:F5"/>
  </mergeCells>
  <phoneticPr fontId="3"/>
  <pageMargins left="0.6692913385826772" right="0.23622047244094491" top="0.39370078740157483" bottom="0.19685039370078741" header="0.19685039370078741" footer="0.11811023622047245"/>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M43"/>
  <sheetViews>
    <sheetView view="pageBreakPreview" zoomScaleNormal="75" zoomScaleSheetLayoutView="100" workbookViewId="0">
      <selection activeCell="C1" sqref="C1"/>
    </sheetView>
  </sheetViews>
  <sheetFormatPr defaultRowHeight="13.5" x14ac:dyDescent="0.15"/>
  <cols>
    <col min="1" max="1" width="3.625" customWidth="1"/>
    <col min="2" max="2" width="2.25" customWidth="1"/>
    <col min="3" max="3" width="21.375" customWidth="1"/>
    <col min="4" max="4" width="8.25" customWidth="1"/>
    <col min="5" max="5" width="7" customWidth="1"/>
    <col min="6" max="6" width="8.125" customWidth="1"/>
    <col min="7" max="7" width="9.375" customWidth="1"/>
    <col min="8" max="8" width="15.5" bestFit="1" customWidth="1"/>
    <col min="9" max="9" width="10" customWidth="1"/>
    <col min="11" max="11" width="17.375" customWidth="1"/>
  </cols>
  <sheetData>
    <row r="1" spans="1:11" ht="18.75" x14ac:dyDescent="0.2">
      <c r="A1" s="75"/>
      <c r="C1" s="140" t="str">
        <f>"npoＨＹＣ"&amp;'②出艇申告記録用紙 '!D3</f>
        <v>npoＨＹＣ2019年</v>
      </c>
      <c r="D1" s="366" t="str">
        <f>①入力・出力の手順!F11</f>
        <v>ひな祭りレガッタ</v>
      </c>
      <c r="E1" s="366"/>
      <c r="F1" s="366"/>
      <c r="G1" s="366"/>
      <c r="H1" s="141" t="s">
        <v>101</v>
      </c>
      <c r="J1" s="2" t="s">
        <v>184</v>
      </c>
      <c r="K1" s="246">
        <f>①入力・出力の手順!C11</f>
        <v>43527</v>
      </c>
    </row>
    <row r="2" spans="1:11" ht="15" customHeight="1" x14ac:dyDescent="0.2">
      <c r="A2" s="75"/>
      <c r="J2" s="2" t="s">
        <v>185</v>
      </c>
      <c r="K2" s="76" t="s">
        <v>231</v>
      </c>
    </row>
    <row r="3" spans="1:11" x14ac:dyDescent="0.15">
      <c r="C3" s="167" t="s">
        <v>186</v>
      </c>
      <c r="I3" s="283" t="s">
        <v>217</v>
      </c>
      <c r="J3" s="284" t="s">
        <v>215</v>
      </c>
      <c r="K3" s="285" t="s">
        <v>216</v>
      </c>
    </row>
    <row r="4" spans="1:11" ht="18.75" x14ac:dyDescent="0.2">
      <c r="A4" s="75"/>
      <c r="I4" s="374"/>
      <c r="J4" s="374"/>
      <c r="K4" s="376" t="str">
        <f>①入力・出力の手順!G11</f>
        <v>アルバトロス</v>
      </c>
    </row>
    <row r="5" spans="1:11" ht="18.75" x14ac:dyDescent="0.2">
      <c r="A5" s="75"/>
      <c r="I5" s="375"/>
      <c r="J5" s="375"/>
      <c r="K5" s="377"/>
    </row>
    <row r="6" spans="1:11" ht="6" customHeight="1" x14ac:dyDescent="0.15">
      <c r="H6" s="77"/>
      <c r="K6" s="2"/>
    </row>
    <row r="7" spans="1:11" ht="18" customHeight="1" x14ac:dyDescent="0.15">
      <c r="A7" s="78"/>
      <c r="B7" s="367" t="s">
        <v>58</v>
      </c>
      <c r="C7" s="368"/>
      <c r="D7" s="368"/>
      <c r="E7" s="368"/>
      <c r="F7" s="368"/>
      <c r="G7" s="369"/>
      <c r="H7" s="79" t="s">
        <v>59</v>
      </c>
      <c r="I7" s="370" t="s">
        <v>60</v>
      </c>
      <c r="J7" s="368"/>
      <c r="K7" s="371"/>
    </row>
    <row r="8" spans="1:11" ht="20.100000000000001" customHeight="1" x14ac:dyDescent="0.15">
      <c r="A8" s="80" t="s">
        <v>61</v>
      </c>
      <c r="B8" s="81" t="s">
        <v>62</v>
      </c>
      <c r="C8" s="82"/>
      <c r="D8" s="83">
        <v>3000</v>
      </c>
      <c r="E8" s="84" t="s">
        <v>63</v>
      </c>
      <c r="F8" s="85">
        <v>14</v>
      </c>
      <c r="G8" s="86" t="s">
        <v>64</v>
      </c>
      <c r="H8" s="87">
        <f>D8*F8</f>
        <v>42000</v>
      </c>
      <c r="I8" s="82"/>
      <c r="J8" s="82"/>
      <c r="K8" s="88"/>
    </row>
    <row r="9" spans="1:11" ht="20.100000000000001" customHeight="1" x14ac:dyDescent="0.15">
      <c r="A9" s="89"/>
      <c r="B9" s="90" t="s">
        <v>65</v>
      </c>
      <c r="C9" s="91"/>
      <c r="D9" s="92">
        <v>4000</v>
      </c>
      <c r="E9" s="93" t="s">
        <v>63</v>
      </c>
      <c r="F9" s="94">
        <v>0</v>
      </c>
      <c r="G9" s="95" t="s">
        <v>66</v>
      </c>
      <c r="H9" s="96">
        <f>D9*F9</f>
        <v>0</v>
      </c>
      <c r="I9" s="91"/>
      <c r="J9" s="91"/>
      <c r="K9" s="97"/>
    </row>
    <row r="10" spans="1:11" ht="20.100000000000001" customHeight="1" x14ac:dyDescent="0.15">
      <c r="A10" s="98" t="s">
        <v>67</v>
      </c>
      <c r="B10" s="99" t="s">
        <v>68</v>
      </c>
      <c r="C10" s="100"/>
      <c r="D10" s="101">
        <v>0</v>
      </c>
      <c r="E10" s="102" t="s">
        <v>69</v>
      </c>
      <c r="F10" s="103">
        <v>53</v>
      </c>
      <c r="G10" s="104"/>
      <c r="H10" s="105">
        <f>D10*F10</f>
        <v>0</v>
      </c>
      <c r="I10" s="100" t="s">
        <v>233</v>
      </c>
      <c r="J10" s="100"/>
      <c r="K10" s="106"/>
    </row>
    <row r="11" spans="1:11" ht="20.100000000000001" customHeight="1" x14ac:dyDescent="0.15">
      <c r="A11" s="98"/>
      <c r="B11" s="107"/>
      <c r="C11" s="108"/>
      <c r="D11" s="109"/>
      <c r="E11" s="108"/>
      <c r="F11" s="110"/>
      <c r="G11" s="111"/>
      <c r="H11" s="112"/>
      <c r="I11" s="108"/>
      <c r="J11" s="108"/>
      <c r="K11" s="113"/>
    </row>
    <row r="12" spans="1:11" ht="20.100000000000001" customHeight="1" x14ac:dyDescent="0.15">
      <c r="A12" s="114"/>
      <c r="B12" s="114" t="s">
        <v>70</v>
      </c>
      <c r="C12" s="115"/>
      <c r="D12" s="115"/>
      <c r="E12" s="115"/>
      <c r="F12" s="115"/>
      <c r="G12" s="115"/>
      <c r="H12" s="116">
        <f>SUM(H8:H11)</f>
        <v>42000</v>
      </c>
      <c r="I12" s="115"/>
      <c r="J12" s="115"/>
      <c r="K12" s="117"/>
    </row>
    <row r="13" spans="1:11" ht="24" customHeight="1" x14ac:dyDescent="0.15">
      <c r="A13" s="98"/>
      <c r="B13" s="372" t="s">
        <v>71</v>
      </c>
      <c r="C13" s="373"/>
      <c r="D13" s="118"/>
      <c r="E13" s="118"/>
      <c r="F13" s="118"/>
      <c r="G13" s="118"/>
      <c r="H13" s="119">
        <v>20000</v>
      </c>
      <c r="I13" s="248" t="s">
        <v>72</v>
      </c>
      <c r="J13" s="120"/>
      <c r="K13" s="121"/>
    </row>
    <row r="14" spans="1:11" ht="24" customHeight="1" x14ac:dyDescent="0.15">
      <c r="A14" s="98"/>
      <c r="B14" s="90" t="s">
        <v>73</v>
      </c>
      <c r="C14" s="91"/>
      <c r="D14" s="91"/>
      <c r="E14" s="91"/>
      <c r="F14" s="91"/>
      <c r="G14" s="91"/>
      <c r="H14" s="96">
        <v>10000</v>
      </c>
      <c r="I14" s="122"/>
      <c r="J14" s="123"/>
      <c r="K14" s="124"/>
    </row>
    <row r="15" spans="1:11" ht="20.100000000000001" customHeight="1" x14ac:dyDescent="0.15">
      <c r="A15" s="98" t="s">
        <v>74</v>
      </c>
      <c r="B15" s="125" t="s">
        <v>75</v>
      </c>
      <c r="C15" s="126"/>
      <c r="D15" s="100"/>
      <c r="E15" s="100"/>
      <c r="F15" s="100"/>
      <c r="G15" s="100"/>
      <c r="H15" s="127">
        <v>0</v>
      </c>
      <c r="I15" s="249" t="s">
        <v>76</v>
      </c>
      <c r="J15" s="128"/>
      <c r="K15" s="129"/>
    </row>
    <row r="16" spans="1:11" ht="20.100000000000001" customHeight="1" x14ac:dyDescent="0.15">
      <c r="A16" s="98" t="s">
        <v>77</v>
      </c>
      <c r="B16" s="99" t="s">
        <v>78</v>
      </c>
      <c r="C16" s="100"/>
      <c r="D16" s="100"/>
      <c r="E16" s="100"/>
      <c r="F16" s="100"/>
      <c r="G16" s="100"/>
      <c r="H16" s="130"/>
      <c r="I16" s="100"/>
      <c r="J16" s="100"/>
      <c r="K16" s="106"/>
    </row>
    <row r="17" spans="1:11" ht="20.100000000000001" customHeight="1" x14ac:dyDescent="0.15">
      <c r="A17" s="98"/>
      <c r="B17" s="99" t="s">
        <v>79</v>
      </c>
      <c r="C17" s="100" t="s">
        <v>80</v>
      </c>
      <c r="D17" s="100"/>
      <c r="E17" s="100"/>
      <c r="F17" s="100"/>
      <c r="G17" s="100"/>
      <c r="H17" s="127"/>
      <c r="I17" s="325" t="s">
        <v>234</v>
      </c>
      <c r="J17" s="100"/>
      <c r="K17" s="106"/>
    </row>
    <row r="18" spans="1:11" ht="20.100000000000001" customHeight="1" x14ac:dyDescent="0.15">
      <c r="A18" s="98"/>
      <c r="B18" s="99" t="s">
        <v>81</v>
      </c>
      <c r="C18" s="103" t="s">
        <v>210</v>
      </c>
      <c r="D18" s="103"/>
      <c r="E18" s="103"/>
      <c r="F18" s="103"/>
      <c r="G18" s="103"/>
      <c r="H18" s="127"/>
      <c r="I18" s="100"/>
      <c r="J18" s="100"/>
      <c r="K18" s="106"/>
    </row>
    <row r="19" spans="1:11" ht="20.100000000000001" customHeight="1" x14ac:dyDescent="0.15">
      <c r="A19" s="98"/>
      <c r="B19" s="99" t="s">
        <v>82</v>
      </c>
      <c r="C19" s="180" t="s">
        <v>211</v>
      </c>
      <c r="D19" s="103"/>
      <c r="E19" s="103"/>
      <c r="F19" s="103"/>
      <c r="G19" s="103"/>
      <c r="H19" s="127"/>
      <c r="I19" s="100"/>
      <c r="J19" s="100"/>
      <c r="K19" s="106"/>
    </row>
    <row r="20" spans="1:11" ht="20.100000000000001" customHeight="1" x14ac:dyDescent="0.15">
      <c r="A20" s="98"/>
      <c r="B20" s="99" t="s">
        <v>83</v>
      </c>
      <c r="C20" s="103" t="s">
        <v>212</v>
      </c>
      <c r="D20" s="103"/>
      <c r="E20" s="103"/>
      <c r="F20" s="103"/>
      <c r="G20" s="103"/>
      <c r="H20" s="127"/>
      <c r="I20" s="100"/>
      <c r="J20" s="100"/>
      <c r="K20" s="106"/>
    </row>
    <row r="21" spans="1:11" ht="20.100000000000001" customHeight="1" x14ac:dyDescent="0.15">
      <c r="A21" s="98"/>
      <c r="B21" s="99" t="s">
        <v>84</v>
      </c>
      <c r="C21" s="103"/>
      <c r="D21" s="103"/>
      <c r="E21" s="103"/>
      <c r="F21" s="103"/>
      <c r="G21" s="103"/>
      <c r="H21" s="127"/>
      <c r="I21" s="100"/>
      <c r="J21" s="100"/>
      <c r="K21" s="106"/>
    </row>
    <row r="22" spans="1:11" ht="20.100000000000001" customHeight="1" x14ac:dyDescent="0.15">
      <c r="A22" s="98"/>
      <c r="B22" s="99" t="s">
        <v>85</v>
      </c>
      <c r="C22" s="94"/>
      <c r="D22" s="103"/>
      <c r="E22" s="103"/>
      <c r="F22" s="103"/>
      <c r="G22" s="103"/>
      <c r="H22" s="127"/>
      <c r="I22" s="100"/>
      <c r="J22" s="100"/>
      <c r="K22" s="106"/>
    </row>
    <row r="23" spans="1:11" ht="20.100000000000001" customHeight="1" x14ac:dyDescent="0.15">
      <c r="A23" s="98"/>
      <c r="B23" s="99" t="s">
        <v>86</v>
      </c>
      <c r="C23" s="103"/>
      <c r="D23" s="103"/>
      <c r="E23" s="103"/>
      <c r="F23" s="103"/>
      <c r="G23" s="103"/>
      <c r="H23" s="127"/>
      <c r="I23" s="100"/>
      <c r="J23" s="100"/>
      <c r="K23" s="106"/>
    </row>
    <row r="24" spans="1:11" ht="20.100000000000001" customHeight="1" x14ac:dyDescent="0.15">
      <c r="A24" s="98"/>
      <c r="B24" s="99" t="s">
        <v>87</v>
      </c>
      <c r="C24" s="103"/>
      <c r="D24" s="103"/>
      <c r="E24" s="103"/>
      <c r="F24" s="103"/>
      <c r="G24" s="103"/>
      <c r="H24" s="127"/>
      <c r="I24" s="100"/>
      <c r="J24" s="100"/>
      <c r="K24" s="106"/>
    </row>
    <row r="25" spans="1:11" ht="20.100000000000001" customHeight="1" x14ac:dyDescent="0.15">
      <c r="A25" s="98"/>
      <c r="B25" s="107" t="s">
        <v>88</v>
      </c>
      <c r="C25" s="181"/>
      <c r="D25" s="181"/>
      <c r="E25" s="181"/>
      <c r="F25" s="181"/>
      <c r="G25" s="181"/>
      <c r="H25" s="131"/>
      <c r="I25" s="108"/>
      <c r="J25" s="108"/>
      <c r="K25" s="113"/>
    </row>
    <row r="26" spans="1:11" ht="20.100000000000001" customHeight="1" thickBot="1" x14ac:dyDescent="0.2">
      <c r="A26" s="132"/>
      <c r="B26" s="132" t="s">
        <v>89</v>
      </c>
      <c r="C26" s="5"/>
      <c r="D26" s="5"/>
      <c r="E26" s="5"/>
      <c r="F26" s="5"/>
      <c r="G26" s="5"/>
      <c r="H26" s="133">
        <f>SUM(H13:H25)</f>
        <v>30000</v>
      </c>
      <c r="I26" s="5"/>
      <c r="J26" s="5"/>
      <c r="K26" s="134"/>
    </row>
    <row r="27" spans="1:11" ht="20.100000000000001" customHeight="1" thickTop="1" x14ac:dyDescent="0.15">
      <c r="A27" s="114"/>
      <c r="B27" s="115" t="s">
        <v>90</v>
      </c>
      <c r="C27" s="115"/>
      <c r="D27" s="115"/>
      <c r="E27" s="115"/>
      <c r="F27" s="115"/>
      <c r="G27" s="115"/>
      <c r="H27" s="116">
        <f>H12-H26</f>
        <v>12000</v>
      </c>
      <c r="I27" s="115"/>
      <c r="J27" s="115"/>
      <c r="K27" s="117"/>
    </row>
    <row r="28" spans="1:11" ht="20.100000000000001" customHeight="1" x14ac:dyDescent="0.15">
      <c r="A28" s="135"/>
      <c r="B28" s="118" t="s">
        <v>91</v>
      </c>
      <c r="C28" s="118"/>
      <c r="D28" s="118"/>
      <c r="E28" s="118"/>
      <c r="F28" s="118"/>
      <c r="G28" s="118"/>
      <c r="H28" s="119">
        <f>H27+H14</f>
        <v>22000</v>
      </c>
      <c r="I28" s="118"/>
      <c r="J28" s="118"/>
      <c r="K28" s="136"/>
    </row>
    <row r="29" spans="1:11" ht="20.100000000000001" customHeight="1" x14ac:dyDescent="0.15">
      <c r="A29" s="2" t="s">
        <v>192</v>
      </c>
      <c r="B29" t="s">
        <v>92</v>
      </c>
      <c r="H29" s="137"/>
    </row>
    <row r="30" spans="1:11" ht="20.100000000000001" customHeight="1" x14ac:dyDescent="0.15">
      <c r="B30" t="s">
        <v>194</v>
      </c>
      <c r="H30" s="137"/>
    </row>
    <row r="31" spans="1:11" ht="20.100000000000001" customHeight="1" x14ac:dyDescent="0.15">
      <c r="A31" t="s">
        <v>187</v>
      </c>
    </row>
    <row r="32" spans="1:11" ht="20.100000000000001" customHeight="1" x14ac:dyDescent="0.15">
      <c r="A32" t="s">
        <v>94</v>
      </c>
    </row>
    <row r="33" spans="1:13" ht="20.100000000000001" customHeight="1" x14ac:dyDescent="0.15">
      <c r="A33" t="s">
        <v>93</v>
      </c>
    </row>
    <row r="34" spans="1:13" ht="20.100000000000001" customHeight="1" x14ac:dyDescent="0.15">
      <c r="A34" t="s">
        <v>189</v>
      </c>
    </row>
    <row r="35" spans="1:13" ht="20.100000000000001" customHeight="1" x14ac:dyDescent="0.15">
      <c r="B35" t="s">
        <v>188</v>
      </c>
    </row>
    <row r="36" spans="1:13" ht="20.100000000000001" customHeight="1" x14ac:dyDescent="0.15">
      <c r="A36" s="2" t="s">
        <v>191</v>
      </c>
      <c r="B36" t="s">
        <v>196</v>
      </c>
    </row>
    <row r="37" spans="1:13" ht="20.100000000000001" customHeight="1" x14ac:dyDescent="0.15">
      <c r="A37" s="365" t="s">
        <v>98</v>
      </c>
      <c r="B37" s="365"/>
      <c r="C37" s="365"/>
      <c r="D37" s="365"/>
      <c r="E37" s="365"/>
      <c r="F37" s="365"/>
      <c r="G37" s="365"/>
      <c r="H37" s="365"/>
      <c r="I37" s="365"/>
      <c r="J37" s="365"/>
      <c r="K37" s="365"/>
    </row>
    <row r="38" spans="1:13" ht="20.100000000000001" customHeight="1" x14ac:dyDescent="0.15">
      <c r="A38" s="365" t="s">
        <v>99</v>
      </c>
      <c r="B38" s="365"/>
      <c r="C38" s="365"/>
      <c r="D38" s="365"/>
      <c r="E38" s="365"/>
      <c r="F38" s="365"/>
      <c r="G38" s="365"/>
      <c r="H38" s="365"/>
      <c r="I38" s="365"/>
      <c r="J38" s="365"/>
      <c r="K38" s="365"/>
    </row>
    <row r="39" spans="1:13" ht="20.100000000000001" customHeight="1" x14ac:dyDescent="0.15">
      <c r="A39" s="2" t="s">
        <v>190</v>
      </c>
      <c r="B39" s="247" t="s">
        <v>193</v>
      </c>
      <c r="C39" s="247"/>
      <c r="D39" s="247"/>
      <c r="E39" s="247"/>
      <c r="F39" s="247"/>
      <c r="G39" s="247"/>
      <c r="H39" s="247"/>
      <c r="I39" s="247"/>
      <c r="J39" s="247"/>
      <c r="K39" s="179"/>
    </row>
    <row r="40" spans="1:13" ht="20.100000000000001" customHeight="1" x14ac:dyDescent="0.15">
      <c r="A40" t="s">
        <v>95</v>
      </c>
    </row>
    <row r="41" spans="1:13" ht="20.100000000000001" customHeight="1" x14ac:dyDescent="0.15">
      <c r="A41" t="s">
        <v>96</v>
      </c>
    </row>
    <row r="42" spans="1:13" ht="13.5" hidden="1" customHeight="1" x14ac:dyDescent="0.15">
      <c r="A42" t="s">
        <v>97</v>
      </c>
    </row>
    <row r="43" spans="1:13" ht="16.5" customHeight="1" x14ac:dyDescent="0.15">
      <c r="A43" s="138" t="s">
        <v>195</v>
      </c>
      <c r="B43" s="139"/>
      <c r="C43" s="139"/>
      <c r="D43" s="139"/>
      <c r="E43" s="139"/>
      <c r="F43" s="139"/>
      <c r="G43" s="139"/>
      <c r="H43" s="139"/>
      <c r="I43" s="139"/>
      <c r="J43" s="139"/>
      <c r="K43" s="139"/>
      <c r="M43" t="s">
        <v>100</v>
      </c>
    </row>
  </sheetData>
  <mergeCells count="9">
    <mergeCell ref="A38:K38"/>
    <mergeCell ref="D1:G1"/>
    <mergeCell ref="B7:G7"/>
    <mergeCell ref="I7:K7"/>
    <mergeCell ref="B13:C13"/>
    <mergeCell ref="A37:K37"/>
    <mergeCell ref="I4:I5"/>
    <mergeCell ref="J4:J5"/>
    <mergeCell ref="K4:K5"/>
  </mergeCells>
  <phoneticPr fontId="4"/>
  <pageMargins left="1.22" right="0.28999999999999998" top="0.26" bottom="0.14000000000000001" header="0.21" footer="0.15"/>
  <pageSetup paperSize="9" scale="7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56"/>
  <sheetViews>
    <sheetView topLeftCell="A31" workbookViewId="0">
      <selection activeCell="G5" sqref="G5"/>
    </sheetView>
  </sheetViews>
  <sheetFormatPr defaultRowHeight="13.5" x14ac:dyDescent="0.15"/>
  <cols>
    <col min="1" max="164" width="2.625" customWidth="1"/>
  </cols>
  <sheetData>
    <row r="1" spans="1:35" s="170" customFormat="1" ht="12" x14ac:dyDescent="0.15">
      <c r="A1" s="378" t="s">
        <v>107</v>
      </c>
      <c r="B1" s="378"/>
      <c r="C1" s="378"/>
      <c r="D1" s="378"/>
      <c r="E1" s="378"/>
      <c r="F1" s="378"/>
      <c r="G1" s="378"/>
      <c r="H1" s="378"/>
      <c r="I1" s="378"/>
      <c r="J1" s="168"/>
      <c r="K1" s="168"/>
      <c r="L1" s="168"/>
      <c r="M1" s="169"/>
      <c r="N1" s="379" t="s">
        <v>108</v>
      </c>
      <c r="O1" s="379"/>
      <c r="P1" s="379"/>
      <c r="Q1" s="379"/>
      <c r="R1" s="168"/>
      <c r="S1" s="168"/>
      <c r="T1" s="168"/>
      <c r="U1" s="168"/>
      <c r="V1" s="168"/>
      <c r="W1" s="168"/>
      <c r="X1" s="168"/>
      <c r="Z1" s="170" t="s">
        <v>109</v>
      </c>
      <c r="AB1" s="168"/>
      <c r="AC1" s="168"/>
      <c r="AD1" s="168"/>
      <c r="AE1" s="168"/>
      <c r="AF1" s="168"/>
      <c r="AG1" s="168"/>
      <c r="AH1" s="168"/>
      <c r="AI1" s="168"/>
    </row>
    <row r="2" spans="1:35" ht="7.5" customHeight="1" x14ac:dyDescent="0.15"/>
    <row r="3" spans="1:35" ht="26.25" customHeight="1" x14ac:dyDescent="0.2">
      <c r="A3" s="171" t="s">
        <v>110</v>
      </c>
    </row>
    <row r="4" spans="1:35" s="172" customFormat="1" ht="20.100000000000001" customHeight="1" x14ac:dyDescent="0.15">
      <c r="A4" s="172" t="s">
        <v>111</v>
      </c>
    </row>
    <row r="5" spans="1:35" s="173" customFormat="1" ht="24" customHeight="1" x14ac:dyDescent="0.15">
      <c r="A5" s="173" t="s">
        <v>112</v>
      </c>
      <c r="E5" s="174"/>
      <c r="F5" s="175"/>
      <c r="G5" s="175" t="s">
        <v>228</v>
      </c>
      <c r="H5" s="175"/>
      <c r="I5" s="175"/>
      <c r="J5" s="175"/>
      <c r="K5" s="175" t="str">
        <f>①入力・出力の手順!F11</f>
        <v>ひな祭りレガッタ</v>
      </c>
      <c r="L5" s="175"/>
      <c r="M5" s="175"/>
      <c r="N5" s="175"/>
      <c r="O5" s="175"/>
      <c r="P5" s="175"/>
      <c r="Q5" s="175"/>
      <c r="R5" s="175"/>
      <c r="S5" s="173" t="s">
        <v>113</v>
      </c>
      <c r="T5" s="174"/>
      <c r="U5" s="380" t="s">
        <v>269</v>
      </c>
      <c r="V5" s="380"/>
      <c r="W5" s="380"/>
      <c r="X5" s="380"/>
      <c r="Y5" s="380"/>
      <c r="Z5" s="380"/>
      <c r="AA5" s="380"/>
      <c r="AB5" s="175"/>
      <c r="AC5" s="173" t="s">
        <v>114</v>
      </c>
      <c r="AG5" s="175"/>
      <c r="AH5" s="175"/>
      <c r="AI5" s="175"/>
    </row>
    <row r="6" spans="1:35" s="173" customFormat="1" ht="24" customHeight="1" x14ac:dyDescent="0.15">
      <c r="A6" s="173" t="s">
        <v>115</v>
      </c>
    </row>
    <row r="7" spans="1:35" s="173" customFormat="1" ht="8.1" customHeight="1" x14ac:dyDescent="0.15"/>
    <row r="8" spans="1:35" x14ac:dyDescent="0.15">
      <c r="B8" t="s">
        <v>116</v>
      </c>
      <c r="O8" s="78"/>
      <c r="R8" t="s">
        <v>117</v>
      </c>
      <c r="AH8" s="78"/>
    </row>
    <row r="9" spans="1:35" ht="8.1" customHeight="1" x14ac:dyDescent="0.15"/>
    <row r="10" spans="1:35" x14ac:dyDescent="0.15">
      <c r="B10" t="s">
        <v>118</v>
      </c>
      <c r="O10" s="78"/>
      <c r="R10" t="s">
        <v>119</v>
      </c>
      <c r="AH10" s="78"/>
    </row>
    <row r="11" spans="1:35" ht="8.1" customHeight="1" x14ac:dyDescent="0.15"/>
    <row r="12" spans="1:35" x14ac:dyDescent="0.15">
      <c r="B12" t="s">
        <v>120</v>
      </c>
      <c r="O12" s="78"/>
      <c r="R12" t="s">
        <v>121</v>
      </c>
      <c r="AH12" s="78"/>
    </row>
    <row r="13" spans="1:35" ht="8.1" customHeight="1" x14ac:dyDescent="0.15"/>
    <row r="14" spans="1:35" x14ac:dyDescent="0.15">
      <c r="R14" t="s">
        <v>122</v>
      </c>
      <c r="AH14" s="78"/>
    </row>
    <row r="15" spans="1:35" s="173" customFormat="1" ht="24" customHeight="1" x14ac:dyDescent="0.15">
      <c r="A15" s="173" t="s">
        <v>123</v>
      </c>
    </row>
    <row r="16" spans="1:35" ht="18" customHeight="1" x14ac:dyDescent="0.15">
      <c r="B16" t="s">
        <v>124</v>
      </c>
      <c r="E16" s="176"/>
      <c r="F16" s="176"/>
      <c r="G16" s="176"/>
      <c r="H16" s="176"/>
      <c r="I16" s="176"/>
      <c r="J16" s="176"/>
      <c r="K16" s="176"/>
      <c r="L16" t="s">
        <v>125</v>
      </c>
      <c r="P16" s="176"/>
      <c r="Q16" s="176"/>
      <c r="R16" s="176"/>
      <c r="S16" s="176"/>
      <c r="T16" s="176"/>
      <c r="U16" s="176"/>
      <c r="V16" s="4" t="s">
        <v>126</v>
      </c>
      <c r="W16" s="4"/>
      <c r="X16" s="176"/>
      <c r="Y16" s="176"/>
      <c r="Z16" s="176"/>
      <c r="AA16" s="176"/>
      <c r="AB16" s="176"/>
      <c r="AC16" s="176"/>
      <c r="AD16" s="176"/>
      <c r="AE16" s="176"/>
      <c r="AF16" s="176"/>
      <c r="AG16" s="176"/>
      <c r="AH16" s="176"/>
      <c r="AI16" s="176"/>
    </row>
    <row r="17" spans="1:35" ht="18" customHeight="1" x14ac:dyDescent="0.15">
      <c r="B17" t="s">
        <v>127</v>
      </c>
      <c r="E17" s="176"/>
      <c r="F17" s="176"/>
      <c r="G17" s="176"/>
      <c r="H17" s="176"/>
      <c r="I17" s="176"/>
      <c r="J17" s="176"/>
      <c r="K17" s="176"/>
      <c r="L17" t="s">
        <v>128</v>
      </c>
      <c r="N17" s="176"/>
      <c r="O17" s="176"/>
      <c r="P17" s="176"/>
      <c r="Q17" s="176"/>
      <c r="R17" s="176"/>
      <c r="S17" s="176"/>
      <c r="T17" s="176"/>
      <c r="U17" s="176"/>
      <c r="V17" s="176"/>
      <c r="W17" s="176"/>
      <c r="X17" s="177"/>
      <c r="Y17" s="177"/>
      <c r="Z17" t="s">
        <v>129</v>
      </c>
      <c r="AC17" s="177"/>
      <c r="AD17" s="176"/>
      <c r="AE17" s="176"/>
      <c r="AF17" s="176"/>
      <c r="AG17" s="176"/>
      <c r="AH17" s="176"/>
      <c r="AI17" s="176"/>
    </row>
    <row r="18" spans="1:35" s="173" customFormat="1" ht="24" customHeight="1" x14ac:dyDescent="0.15">
      <c r="A18" s="173" t="s">
        <v>130</v>
      </c>
    </row>
    <row r="19" spans="1:35" ht="18" customHeight="1" x14ac:dyDescent="0.15">
      <c r="B19" t="s">
        <v>124</v>
      </c>
      <c r="E19" s="176"/>
      <c r="F19" s="176"/>
      <c r="G19" s="176"/>
      <c r="H19" s="176"/>
      <c r="I19" s="176"/>
      <c r="J19" s="176"/>
      <c r="K19" s="176"/>
      <c r="L19" t="s">
        <v>125</v>
      </c>
      <c r="P19" s="176"/>
      <c r="Q19" s="176"/>
      <c r="R19" s="176"/>
      <c r="S19" s="176"/>
      <c r="T19" s="176"/>
      <c r="U19" s="176"/>
      <c r="V19" t="s">
        <v>131</v>
      </c>
      <c r="X19" s="176"/>
      <c r="Y19" s="176"/>
      <c r="Z19" s="176"/>
      <c r="AA19" s="176"/>
      <c r="AB19" s="176"/>
      <c r="AC19" s="176"/>
      <c r="AD19" s="176"/>
      <c r="AE19" s="176"/>
      <c r="AF19" s="176"/>
      <c r="AG19" s="176"/>
      <c r="AH19" s="176"/>
      <c r="AI19" s="176"/>
    </row>
    <row r="20" spans="1:35" s="173" customFormat="1" ht="24" customHeight="1" x14ac:dyDescent="0.15">
      <c r="A20" s="173" t="s">
        <v>132</v>
      </c>
    </row>
    <row r="21" spans="1:35" ht="18" customHeight="1" x14ac:dyDescent="0.15">
      <c r="B21" t="s">
        <v>133</v>
      </c>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row>
    <row r="22" spans="1:35" ht="18" customHeight="1" x14ac:dyDescent="0.15">
      <c r="B22" t="s">
        <v>134</v>
      </c>
      <c r="J22" s="177"/>
      <c r="K22" s="177"/>
      <c r="L22" s="177"/>
      <c r="M22" s="177"/>
      <c r="N22" s="177"/>
      <c r="O22" s="177"/>
      <c r="P22" s="177"/>
      <c r="Q22" s="177"/>
      <c r="R22" s="177"/>
      <c r="S22" s="177"/>
      <c r="T22" s="177"/>
      <c r="U22" s="177"/>
      <c r="V22" t="s">
        <v>135</v>
      </c>
      <c r="X22" s="177"/>
      <c r="Y22" s="177"/>
      <c r="Z22" s="177"/>
      <c r="AA22" s="177"/>
      <c r="AB22" s="177"/>
      <c r="AC22" s="177"/>
      <c r="AD22" s="177"/>
      <c r="AE22" s="177"/>
      <c r="AF22" s="177"/>
      <c r="AG22" s="177"/>
      <c r="AH22" s="177"/>
      <c r="AI22" s="177"/>
    </row>
    <row r="23" spans="1:35" s="173" customFormat="1" ht="24" customHeight="1" x14ac:dyDescent="0.15">
      <c r="A23" s="173" t="s">
        <v>136</v>
      </c>
    </row>
    <row r="24" spans="1:35" ht="8.1" customHeight="1" x14ac:dyDescent="0.15"/>
    <row r="25" spans="1:35" x14ac:dyDescent="0.15">
      <c r="B25" t="s">
        <v>137</v>
      </c>
      <c r="N25" s="78"/>
      <c r="P25" t="s">
        <v>138</v>
      </c>
      <c r="R25" s="176"/>
      <c r="S25" s="176"/>
      <c r="T25" s="176"/>
      <c r="U25" s="176"/>
      <c r="V25" s="176"/>
      <c r="W25" t="s">
        <v>139</v>
      </c>
      <c r="AA25" s="176"/>
      <c r="AB25" s="176"/>
      <c r="AC25" s="176"/>
      <c r="AD25" s="176"/>
      <c r="AE25" s="176"/>
      <c r="AF25" s="176"/>
      <c r="AG25" s="176"/>
      <c r="AH25" s="176"/>
      <c r="AI25" s="176"/>
    </row>
    <row r="26" spans="1:35" ht="8.1" customHeight="1" x14ac:dyDescent="0.15"/>
    <row r="27" spans="1:35" x14ac:dyDescent="0.15">
      <c r="B27" t="s">
        <v>140</v>
      </c>
      <c r="N27" s="78"/>
      <c r="P27" t="s">
        <v>138</v>
      </c>
      <c r="R27" s="176"/>
      <c r="S27" s="176"/>
      <c r="T27" s="176"/>
      <c r="U27" s="176"/>
      <c r="V27" s="176"/>
      <c r="W27" s="176"/>
      <c r="X27" s="176"/>
      <c r="Y27" s="176"/>
      <c r="Z27" s="176"/>
      <c r="AA27" s="176"/>
      <c r="AB27" s="176"/>
      <c r="AC27" s="176"/>
      <c r="AD27" s="176"/>
      <c r="AE27" s="176"/>
      <c r="AF27" s="176"/>
      <c r="AG27" s="176"/>
      <c r="AH27" s="176"/>
      <c r="AI27" s="176"/>
    </row>
    <row r="28" spans="1:35" ht="6" customHeight="1" x14ac:dyDescent="0.15"/>
    <row r="29" spans="1:35" x14ac:dyDescent="0.15">
      <c r="B29" t="s">
        <v>141</v>
      </c>
      <c r="N29" s="78"/>
      <c r="P29" t="s">
        <v>142</v>
      </c>
      <c r="R29" s="176"/>
      <c r="S29" s="176"/>
      <c r="T29" s="176"/>
      <c r="U29" s="176"/>
      <c r="V29" s="176"/>
      <c r="W29" s="176"/>
      <c r="X29" s="176"/>
      <c r="Y29" s="176"/>
      <c r="Z29" s="176"/>
      <c r="AA29" s="176"/>
      <c r="AB29" s="176"/>
      <c r="AC29" s="176"/>
      <c r="AD29" s="176"/>
      <c r="AE29" s="176"/>
      <c r="AF29" s="176"/>
      <c r="AG29" s="176"/>
      <c r="AH29" s="176"/>
      <c r="AI29" s="176"/>
    </row>
    <row r="30" spans="1:35" s="173" customFormat="1" ht="24" customHeight="1" x14ac:dyDescent="0.15">
      <c r="A30" s="173" t="s">
        <v>143</v>
      </c>
    </row>
    <row r="31" spans="1:35" ht="18" customHeight="1" x14ac:dyDescent="0.15">
      <c r="B31" t="s">
        <v>144</v>
      </c>
    </row>
    <row r="33" spans="1:35" x14ac:dyDescent="0.15">
      <c r="A33" s="4"/>
      <c r="B33" s="4"/>
      <c r="C33" s="4"/>
      <c r="D33" s="4"/>
      <c r="E33" s="4"/>
      <c r="F33" s="4"/>
      <c r="G33" s="4"/>
      <c r="H33" s="4"/>
      <c r="I33" s="4"/>
      <c r="J33" s="4"/>
      <c r="K33" s="4"/>
      <c r="L33" s="4"/>
      <c r="M33" s="4"/>
      <c r="N33" s="4"/>
      <c r="O33" s="4"/>
      <c r="P33" s="4"/>
      <c r="Q33" s="4"/>
      <c r="R33" s="4"/>
      <c r="T33" s="176"/>
      <c r="U33" s="176"/>
      <c r="V33" s="176"/>
      <c r="W33" s="176"/>
      <c r="X33" s="176"/>
      <c r="Y33" s="176"/>
      <c r="Z33" s="176"/>
      <c r="AA33" s="176"/>
      <c r="AB33" s="176"/>
      <c r="AC33" s="176"/>
      <c r="AD33" s="176"/>
      <c r="AE33" s="176"/>
      <c r="AF33" s="176"/>
      <c r="AG33" s="176"/>
      <c r="AH33" s="176"/>
      <c r="AI33" s="176"/>
    </row>
    <row r="34" spans="1:35" x14ac:dyDescent="0.15">
      <c r="A34" s="4"/>
      <c r="B34" s="4"/>
      <c r="C34" s="4"/>
      <c r="D34" s="4"/>
      <c r="E34" s="4"/>
      <c r="F34" s="4"/>
      <c r="G34" s="4"/>
      <c r="H34" s="4"/>
      <c r="I34" s="4"/>
      <c r="J34" s="4"/>
      <c r="K34" s="4"/>
      <c r="L34" s="4"/>
      <c r="M34" s="4"/>
      <c r="N34" s="4"/>
      <c r="O34" s="4"/>
      <c r="P34" s="4"/>
      <c r="Q34" s="4"/>
      <c r="R34" s="4"/>
    </row>
    <row r="35" spans="1:35" x14ac:dyDescent="0.15">
      <c r="A35" s="4"/>
      <c r="B35" s="4"/>
      <c r="C35" s="4"/>
      <c r="D35" s="4"/>
      <c r="E35" s="4"/>
      <c r="F35" s="4"/>
      <c r="G35" s="4"/>
      <c r="H35" s="4"/>
      <c r="I35" s="4"/>
      <c r="J35" s="4"/>
      <c r="K35" s="4"/>
      <c r="L35" s="4"/>
      <c r="M35" s="4"/>
      <c r="N35" s="4"/>
      <c r="O35" s="4"/>
      <c r="P35" s="4"/>
      <c r="Q35" s="4"/>
      <c r="R35" s="4"/>
      <c r="T35" s="176"/>
      <c r="U35" s="176"/>
      <c r="V35" s="176"/>
      <c r="W35" s="176"/>
      <c r="X35" s="176"/>
      <c r="Y35" s="176"/>
      <c r="Z35" s="176"/>
      <c r="AA35" s="176"/>
      <c r="AB35" s="176"/>
      <c r="AC35" s="176"/>
      <c r="AD35" s="176"/>
      <c r="AE35" s="176"/>
      <c r="AF35" s="176"/>
      <c r="AG35" s="176"/>
      <c r="AH35" s="176"/>
      <c r="AI35" s="176"/>
    </row>
    <row r="36" spans="1:35" x14ac:dyDescent="0.15">
      <c r="A36" s="4"/>
      <c r="B36" s="4"/>
      <c r="C36" s="4"/>
      <c r="D36" s="4"/>
      <c r="E36" s="4"/>
      <c r="F36" s="4"/>
      <c r="G36" s="4"/>
      <c r="H36" s="4"/>
      <c r="I36" s="4"/>
      <c r="J36" s="4"/>
      <c r="K36" s="4"/>
      <c r="L36" s="4"/>
      <c r="M36" s="4"/>
      <c r="N36" s="4"/>
      <c r="O36" s="4"/>
      <c r="P36" s="4"/>
      <c r="Q36" s="4"/>
      <c r="R36" s="4"/>
    </row>
    <row r="37" spans="1:35" x14ac:dyDescent="0.15">
      <c r="A37" s="4"/>
      <c r="B37" s="4"/>
      <c r="C37" s="4"/>
      <c r="D37" s="4"/>
      <c r="E37" s="4"/>
      <c r="F37" s="4"/>
      <c r="G37" s="4"/>
      <c r="H37" s="4"/>
      <c r="I37" s="4"/>
      <c r="J37" s="4"/>
      <c r="K37" s="4"/>
      <c r="L37" s="4"/>
      <c r="M37" s="4"/>
      <c r="N37" s="4"/>
      <c r="O37" s="4"/>
      <c r="P37" s="4"/>
      <c r="Q37" s="4"/>
      <c r="R37" s="4"/>
      <c r="T37" s="176"/>
      <c r="U37" s="176"/>
      <c r="V37" s="176"/>
      <c r="W37" s="176"/>
      <c r="X37" s="176"/>
      <c r="Y37" s="176"/>
      <c r="Z37" s="176"/>
      <c r="AA37" s="176"/>
      <c r="AB37" s="176"/>
      <c r="AC37" s="176"/>
      <c r="AD37" s="176"/>
      <c r="AE37" s="176"/>
      <c r="AF37" s="176"/>
      <c r="AG37" s="176"/>
      <c r="AH37" s="176"/>
      <c r="AI37" s="176"/>
    </row>
    <row r="38" spans="1:35" x14ac:dyDescent="0.15">
      <c r="A38" s="4"/>
      <c r="B38" s="4"/>
      <c r="C38" s="4"/>
      <c r="D38" s="4"/>
      <c r="E38" s="4"/>
      <c r="F38" s="4"/>
      <c r="G38" s="4"/>
      <c r="H38" s="4"/>
      <c r="I38" s="4"/>
      <c r="J38" s="4"/>
      <c r="K38" s="4"/>
      <c r="L38" s="4"/>
      <c r="M38" s="4"/>
      <c r="N38" s="4"/>
      <c r="O38" s="4"/>
      <c r="P38" s="4"/>
      <c r="Q38" s="4"/>
      <c r="R38" s="4"/>
    </row>
    <row r="39" spans="1:35" x14ac:dyDescent="0.15">
      <c r="A39" s="4"/>
      <c r="B39" s="4"/>
      <c r="C39" s="4"/>
      <c r="D39" s="4"/>
      <c r="E39" s="4"/>
      <c r="F39" s="4"/>
      <c r="G39" s="4"/>
      <c r="H39" s="4"/>
      <c r="I39" s="4"/>
      <c r="J39" s="4"/>
      <c r="K39" s="4"/>
      <c r="L39" s="4"/>
      <c r="M39" s="4"/>
      <c r="N39" s="4"/>
      <c r="O39" s="4"/>
      <c r="P39" s="4"/>
      <c r="Q39" s="4"/>
      <c r="R39" s="4"/>
      <c r="T39" s="176"/>
      <c r="U39" s="176"/>
      <c r="V39" s="176"/>
      <c r="W39" s="176"/>
      <c r="X39" s="176"/>
      <c r="Y39" s="176"/>
      <c r="Z39" s="176"/>
      <c r="AA39" s="176"/>
      <c r="AB39" s="176"/>
      <c r="AC39" s="176"/>
      <c r="AD39" s="176"/>
      <c r="AE39" s="176"/>
      <c r="AF39" s="176"/>
      <c r="AG39" s="176"/>
      <c r="AH39" s="176"/>
      <c r="AI39" s="176"/>
    </row>
    <row r="40" spans="1:35" x14ac:dyDescent="0.15">
      <c r="A40" s="4"/>
      <c r="B40" s="4"/>
      <c r="C40" s="4"/>
      <c r="D40" s="4"/>
      <c r="E40" s="4"/>
      <c r="F40" s="4"/>
      <c r="G40" s="4"/>
      <c r="H40" s="4"/>
      <c r="I40" s="4"/>
      <c r="J40" s="4"/>
      <c r="K40" s="4"/>
      <c r="L40" s="4"/>
      <c r="M40" s="4"/>
      <c r="N40" s="4"/>
      <c r="O40" s="4"/>
      <c r="P40" s="4"/>
      <c r="Q40" s="4"/>
      <c r="R40" s="4"/>
    </row>
    <row r="41" spans="1:35" x14ac:dyDescent="0.15">
      <c r="A41" s="4"/>
      <c r="B41" s="4"/>
      <c r="C41" s="4"/>
      <c r="D41" s="4"/>
      <c r="E41" s="4"/>
      <c r="F41" s="4"/>
      <c r="G41" s="4"/>
      <c r="H41" s="4"/>
      <c r="I41" s="4"/>
      <c r="J41" s="4"/>
      <c r="K41" s="4"/>
      <c r="L41" s="4"/>
      <c r="M41" s="4"/>
      <c r="N41" s="4"/>
      <c r="O41" s="4"/>
      <c r="P41" s="4"/>
      <c r="Q41" s="4"/>
      <c r="R41" s="4"/>
      <c r="T41" s="176"/>
      <c r="U41" s="176"/>
      <c r="V41" s="176"/>
      <c r="W41" s="176"/>
      <c r="X41" s="176"/>
      <c r="Y41" s="176"/>
      <c r="Z41" s="176"/>
      <c r="AA41" s="176"/>
      <c r="AB41" s="176"/>
      <c r="AC41" s="176"/>
      <c r="AD41" s="176"/>
      <c r="AE41" s="176"/>
      <c r="AF41" s="176"/>
      <c r="AG41" s="176"/>
      <c r="AH41" s="176"/>
      <c r="AI41" s="176"/>
    </row>
    <row r="42" spans="1:35" x14ac:dyDescent="0.15">
      <c r="A42" s="4"/>
      <c r="B42" s="4"/>
      <c r="C42" s="4"/>
      <c r="D42" s="4"/>
      <c r="E42" s="4"/>
      <c r="F42" s="4"/>
      <c r="G42" s="4"/>
      <c r="H42" s="4"/>
      <c r="I42" s="4"/>
      <c r="J42" s="4"/>
      <c r="K42" s="4"/>
      <c r="L42" s="4"/>
      <c r="M42" s="4"/>
      <c r="N42" s="4"/>
      <c r="O42" s="4"/>
      <c r="P42" s="4"/>
      <c r="Q42" s="4"/>
      <c r="R42" s="4"/>
    </row>
    <row r="43" spans="1:35" x14ac:dyDescent="0.15">
      <c r="A43" s="4"/>
      <c r="B43" s="4"/>
      <c r="C43" s="4"/>
      <c r="D43" s="4"/>
      <c r="E43" s="4"/>
      <c r="F43" s="4"/>
      <c r="G43" s="4"/>
      <c r="H43" s="4"/>
      <c r="I43" s="4"/>
      <c r="J43" s="4"/>
      <c r="K43" s="4"/>
      <c r="L43" s="4"/>
      <c r="M43" s="4"/>
      <c r="N43" s="4"/>
      <c r="O43" s="4"/>
      <c r="P43" s="4"/>
      <c r="Q43" s="4"/>
      <c r="R43" s="4"/>
      <c r="T43" s="176"/>
      <c r="U43" s="176"/>
      <c r="V43" s="176"/>
      <c r="W43" s="176"/>
      <c r="X43" s="176"/>
      <c r="Y43" s="176"/>
      <c r="Z43" s="176"/>
      <c r="AA43" s="176"/>
      <c r="AB43" s="176"/>
      <c r="AC43" s="176"/>
      <c r="AD43" s="176"/>
      <c r="AE43" s="176"/>
      <c r="AF43" s="176"/>
      <c r="AG43" s="176"/>
      <c r="AH43" s="176"/>
      <c r="AI43" s="176"/>
    </row>
    <row r="44" spans="1:35" x14ac:dyDescent="0.15">
      <c r="A44" s="4"/>
      <c r="B44" s="4"/>
      <c r="C44" s="4"/>
      <c r="D44" s="4"/>
      <c r="E44" s="4"/>
      <c r="F44" s="4"/>
      <c r="G44" s="4"/>
      <c r="H44" s="4"/>
      <c r="I44" s="4"/>
      <c r="J44" s="4"/>
      <c r="K44" s="4"/>
      <c r="L44" s="4"/>
      <c r="M44" s="4"/>
      <c r="N44" s="4"/>
      <c r="O44" s="4"/>
      <c r="P44" s="4"/>
      <c r="Q44" s="4"/>
      <c r="R44" s="4"/>
    </row>
    <row r="45" spans="1:35" x14ac:dyDescent="0.15">
      <c r="A45" s="4"/>
      <c r="B45" s="4"/>
      <c r="C45" s="4"/>
      <c r="D45" s="4"/>
      <c r="E45" s="4"/>
      <c r="F45" s="4"/>
      <c r="G45" s="4"/>
      <c r="H45" s="4"/>
      <c r="I45" s="4"/>
      <c r="J45" s="4"/>
      <c r="K45" s="4"/>
      <c r="L45" s="4"/>
      <c r="M45" s="4"/>
      <c r="N45" s="4"/>
      <c r="O45" s="4"/>
      <c r="P45" s="4"/>
      <c r="Q45" s="4"/>
      <c r="R45" s="4"/>
      <c r="T45" s="176"/>
      <c r="U45" s="176"/>
      <c r="V45" s="176"/>
      <c r="W45" s="176"/>
      <c r="X45" s="176"/>
      <c r="Y45" s="176"/>
      <c r="Z45" s="176"/>
      <c r="AA45" s="176"/>
      <c r="AB45" s="176"/>
      <c r="AC45" s="176"/>
      <c r="AD45" s="176"/>
      <c r="AE45" s="176"/>
      <c r="AF45" s="176"/>
      <c r="AG45" s="176"/>
      <c r="AH45" s="176"/>
      <c r="AI45" s="176"/>
    </row>
    <row r="46" spans="1:35" x14ac:dyDescent="0.15">
      <c r="A46" s="4"/>
      <c r="B46" s="4"/>
      <c r="C46" s="4"/>
      <c r="D46" s="4"/>
      <c r="E46" s="4"/>
      <c r="F46" s="4"/>
      <c r="G46" s="4"/>
      <c r="H46" s="4"/>
      <c r="I46" s="4"/>
      <c r="J46" s="4"/>
      <c r="K46" s="4"/>
      <c r="L46" s="4"/>
      <c r="M46" s="4"/>
      <c r="N46" s="4"/>
      <c r="O46" s="4"/>
      <c r="P46" s="4"/>
      <c r="Q46" s="4"/>
      <c r="R46" s="4"/>
    </row>
    <row r="47" spans="1:35" x14ac:dyDescent="0.15">
      <c r="A47" s="4"/>
      <c r="B47" s="4"/>
      <c r="C47" s="4"/>
      <c r="D47" s="4"/>
      <c r="E47" s="4"/>
      <c r="F47" s="4"/>
      <c r="G47" s="4"/>
      <c r="H47" s="4"/>
      <c r="I47" s="4"/>
      <c r="J47" s="4"/>
      <c r="K47" s="4"/>
      <c r="L47" s="4"/>
      <c r="M47" s="4"/>
      <c r="N47" s="4"/>
      <c r="O47" s="4"/>
      <c r="P47" s="4"/>
      <c r="Q47" s="4"/>
      <c r="R47" s="4"/>
      <c r="T47" s="176"/>
      <c r="U47" s="176"/>
      <c r="V47" s="176"/>
      <c r="W47" s="176"/>
      <c r="X47" s="176"/>
      <c r="Y47" s="176"/>
      <c r="Z47" s="176"/>
      <c r="AA47" s="176"/>
      <c r="AB47" s="176"/>
      <c r="AC47" s="176"/>
      <c r="AD47" s="176"/>
      <c r="AE47" s="176"/>
      <c r="AF47" s="176"/>
      <c r="AG47" s="176"/>
      <c r="AH47" s="176"/>
      <c r="AI47" s="176"/>
    </row>
    <row r="48" spans="1:35" x14ac:dyDescent="0.15">
      <c r="A48" s="4"/>
      <c r="B48" s="4"/>
      <c r="C48" s="4"/>
      <c r="D48" s="4"/>
      <c r="E48" s="4"/>
      <c r="F48" s="4"/>
      <c r="G48" s="4"/>
      <c r="H48" s="4"/>
      <c r="I48" s="4"/>
      <c r="J48" s="4"/>
      <c r="K48" s="4"/>
      <c r="L48" s="4"/>
      <c r="M48" s="4"/>
      <c r="N48" s="4"/>
      <c r="O48" s="4"/>
      <c r="P48" s="4"/>
      <c r="Q48" s="4"/>
      <c r="R48" s="4"/>
    </row>
    <row r="49" spans="1:35" x14ac:dyDescent="0.15">
      <c r="A49" s="4"/>
      <c r="B49" s="4"/>
      <c r="C49" s="4"/>
      <c r="D49" s="4"/>
      <c r="E49" s="4"/>
      <c r="F49" s="4"/>
      <c r="G49" s="4"/>
      <c r="H49" s="4"/>
      <c r="I49" s="4"/>
      <c r="J49" s="4"/>
      <c r="K49" s="4"/>
      <c r="L49" s="4"/>
      <c r="M49" s="4"/>
      <c r="N49" s="4"/>
      <c r="O49" s="4"/>
      <c r="P49" s="4"/>
      <c r="Q49" s="4"/>
      <c r="R49" s="4"/>
      <c r="T49" s="176"/>
      <c r="U49" s="176"/>
      <c r="V49" s="176"/>
      <c r="W49" s="176"/>
      <c r="X49" s="176"/>
      <c r="Y49" s="176"/>
      <c r="Z49" s="176"/>
      <c r="AA49" s="176"/>
      <c r="AB49" s="176"/>
      <c r="AC49" s="176"/>
      <c r="AD49" s="176"/>
      <c r="AE49" s="176"/>
      <c r="AF49" s="176"/>
      <c r="AG49" s="176"/>
      <c r="AH49" s="176"/>
      <c r="AI49" s="176"/>
    </row>
    <row r="50" spans="1:35" x14ac:dyDescent="0.15">
      <c r="A50" s="4"/>
      <c r="B50" s="4"/>
      <c r="C50" s="4"/>
      <c r="D50" s="4"/>
      <c r="E50" s="4"/>
      <c r="F50" s="4"/>
      <c r="G50" s="4"/>
      <c r="H50" s="4"/>
      <c r="I50" s="4"/>
      <c r="J50" s="4"/>
      <c r="K50" s="4"/>
      <c r="L50" s="4"/>
      <c r="M50" s="4"/>
      <c r="N50" s="4"/>
      <c r="O50" s="4"/>
      <c r="P50" s="4"/>
      <c r="Q50" s="4"/>
      <c r="R50" s="4"/>
    </row>
    <row r="51" spans="1:35" x14ac:dyDescent="0.15">
      <c r="A51" s="4"/>
      <c r="B51" s="4"/>
      <c r="C51" s="4"/>
      <c r="D51" s="4"/>
      <c r="E51" s="4"/>
      <c r="F51" s="4"/>
      <c r="G51" s="4"/>
      <c r="H51" s="4"/>
      <c r="I51" s="4"/>
      <c r="J51" s="4"/>
      <c r="K51" s="4"/>
      <c r="L51" s="4"/>
      <c r="M51" s="4"/>
      <c r="N51" s="4"/>
      <c r="O51" s="4"/>
      <c r="P51" s="4"/>
      <c r="Q51" s="4"/>
      <c r="R51" s="4"/>
      <c r="T51" s="176"/>
      <c r="U51" s="176"/>
      <c r="V51" s="176"/>
      <c r="W51" s="176"/>
      <c r="X51" s="176"/>
      <c r="Y51" s="176"/>
      <c r="Z51" s="176"/>
      <c r="AA51" s="176"/>
      <c r="AB51" s="176"/>
      <c r="AC51" s="176"/>
      <c r="AD51" s="176"/>
      <c r="AE51" s="176"/>
      <c r="AF51" s="176"/>
      <c r="AG51" s="176"/>
      <c r="AH51" s="176"/>
      <c r="AI51" s="176"/>
    </row>
    <row r="52" spans="1:35" x14ac:dyDescent="0.15">
      <c r="A52" s="4"/>
      <c r="B52" s="4"/>
      <c r="C52" s="4"/>
      <c r="D52" s="4"/>
      <c r="E52" s="4"/>
      <c r="F52" s="4"/>
      <c r="G52" s="4"/>
      <c r="H52" s="4"/>
      <c r="I52" s="4"/>
      <c r="J52" s="4"/>
      <c r="K52" s="4"/>
      <c r="L52" s="4"/>
      <c r="M52" s="4"/>
      <c r="N52" s="4"/>
      <c r="O52" s="4"/>
      <c r="P52" s="4"/>
      <c r="Q52" s="4"/>
      <c r="R52" s="4"/>
    </row>
    <row r="53" spans="1:35" x14ac:dyDescent="0.15">
      <c r="A53" s="4"/>
      <c r="B53" s="4"/>
      <c r="C53" s="4"/>
      <c r="D53" s="4"/>
      <c r="E53" s="4"/>
      <c r="F53" s="4"/>
      <c r="G53" s="4"/>
      <c r="H53" s="4"/>
      <c r="I53" s="4"/>
      <c r="J53" s="4"/>
      <c r="K53" s="4"/>
      <c r="L53" s="4"/>
      <c r="M53" s="4"/>
      <c r="N53" s="4"/>
      <c r="O53" s="4"/>
      <c r="P53" s="4"/>
      <c r="Q53" s="4"/>
      <c r="R53" s="4"/>
      <c r="T53" s="176"/>
      <c r="U53" s="176"/>
      <c r="V53" s="176"/>
      <c r="W53" s="176"/>
      <c r="X53" s="176"/>
      <c r="Y53" s="176"/>
      <c r="Z53" s="176"/>
      <c r="AA53" s="176"/>
      <c r="AB53" s="176"/>
      <c r="AC53" s="176"/>
      <c r="AD53" s="176"/>
      <c r="AE53" s="176"/>
      <c r="AF53" s="176"/>
      <c r="AG53" s="176"/>
      <c r="AH53" s="176"/>
      <c r="AI53" s="176"/>
    </row>
    <row r="54" spans="1:35" x14ac:dyDescent="0.15">
      <c r="A54" s="4"/>
      <c r="B54" s="4"/>
      <c r="C54" s="4"/>
      <c r="D54" s="4"/>
      <c r="E54" s="4"/>
      <c r="F54" s="4"/>
      <c r="G54" s="4"/>
      <c r="H54" s="4"/>
      <c r="I54" s="4"/>
      <c r="J54" s="4"/>
      <c r="K54" s="4"/>
      <c r="L54" s="4"/>
      <c r="M54" s="4"/>
      <c r="N54" s="4"/>
      <c r="O54" s="4"/>
      <c r="P54" s="4"/>
      <c r="Q54" s="4"/>
      <c r="R54" s="4"/>
    </row>
    <row r="55" spans="1:35" x14ac:dyDescent="0.15">
      <c r="A55" s="4"/>
      <c r="B55" s="4"/>
      <c r="C55" s="4"/>
      <c r="D55" s="4"/>
      <c r="E55" s="4"/>
      <c r="F55" s="4"/>
      <c r="G55" s="4"/>
      <c r="H55" s="4"/>
      <c r="I55" s="4"/>
      <c r="J55" s="4"/>
      <c r="K55" s="4"/>
      <c r="L55" s="4"/>
      <c r="M55" s="4"/>
      <c r="N55" s="4"/>
      <c r="O55" s="4"/>
      <c r="P55" s="4"/>
      <c r="Q55" s="4"/>
      <c r="R55" s="4"/>
      <c r="T55" s="176"/>
      <c r="U55" s="176"/>
      <c r="V55" s="176"/>
      <c r="W55" s="176"/>
      <c r="X55" s="176"/>
      <c r="Y55" s="176"/>
      <c r="Z55" s="176"/>
      <c r="AA55" s="176"/>
      <c r="AB55" s="176"/>
      <c r="AC55" s="176"/>
      <c r="AD55" s="176"/>
      <c r="AE55" s="176"/>
      <c r="AF55" s="176"/>
      <c r="AG55" s="176"/>
      <c r="AH55" s="176"/>
      <c r="AI55" s="176"/>
    </row>
    <row r="56" spans="1:35" x14ac:dyDescent="0.15">
      <c r="A56" s="4"/>
      <c r="B56" s="4"/>
      <c r="C56" s="4"/>
      <c r="D56" s="4"/>
      <c r="E56" s="4"/>
      <c r="F56" s="4"/>
      <c r="G56" s="4"/>
      <c r="H56" s="4"/>
      <c r="I56" s="4"/>
      <c r="J56" s="4"/>
      <c r="K56" s="4"/>
      <c r="L56" s="4"/>
      <c r="M56" s="4"/>
      <c r="N56" s="4"/>
      <c r="O56" s="4"/>
      <c r="P56" s="4"/>
      <c r="Q56" s="4"/>
      <c r="R56" s="4"/>
    </row>
  </sheetData>
  <mergeCells count="3">
    <mergeCell ref="A1:I1"/>
    <mergeCell ref="N1:Q1"/>
    <mergeCell ref="U5:AA5"/>
  </mergeCells>
  <phoneticPr fontId="4"/>
  <pageMargins left="0.56000000000000005" right="0.44" top="0.55000000000000004" bottom="0.3" header="0.33" footer="0.21"/>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58"/>
  <sheetViews>
    <sheetView topLeftCell="A7" workbookViewId="0">
      <selection activeCell="G34" sqref="G34"/>
    </sheetView>
  </sheetViews>
  <sheetFormatPr defaultRowHeight="13.5" x14ac:dyDescent="0.15"/>
  <cols>
    <col min="1" max="1" width="1.75" customWidth="1"/>
    <col min="2" max="2" width="3.375" customWidth="1"/>
    <col min="3" max="3" width="8.25" customWidth="1"/>
    <col min="4" max="4" width="15" customWidth="1"/>
    <col min="5" max="5" width="9.625" customWidth="1"/>
    <col min="6" max="7" width="11.625" customWidth="1"/>
    <col min="9" max="9" width="12.625" customWidth="1"/>
    <col min="10" max="11" width="8.625" customWidth="1"/>
    <col min="12" max="12" width="2.375" customWidth="1"/>
  </cols>
  <sheetData>
    <row r="1" spans="2:12" ht="14.25" x14ac:dyDescent="0.15">
      <c r="C1" s="1"/>
      <c r="K1" s="270"/>
      <c r="L1" s="270"/>
    </row>
    <row r="2" spans="2:12" ht="9" customHeight="1" x14ac:dyDescent="0.15">
      <c r="C2" s="1"/>
      <c r="L2" s="2"/>
    </row>
    <row r="3" spans="2:12" ht="24" customHeight="1" x14ac:dyDescent="0.25">
      <c r="D3" s="272" t="str">
        <f>'②出艇申告記録用紙 '!D3</f>
        <v>2019年</v>
      </c>
      <c r="E3" s="71" t="str">
        <f>'②出艇申告記録用紙 '!E3</f>
        <v>ひな祭りレガッタ</v>
      </c>
      <c r="F3" s="71"/>
      <c r="G3" s="71"/>
      <c r="H3" s="71" t="s">
        <v>54</v>
      </c>
      <c r="I3" s="71"/>
      <c r="J3" s="71"/>
    </row>
    <row r="4" spans="2:12" ht="10.5" customHeight="1" x14ac:dyDescent="0.15"/>
    <row r="5" spans="2:12" ht="14.25" x14ac:dyDescent="0.15">
      <c r="D5" s="1" t="s">
        <v>55</v>
      </c>
      <c r="E5" s="364">
        <f>'②出艇申告記録用紙 '!E5</f>
        <v>43527</v>
      </c>
      <c r="F5" s="364"/>
      <c r="G5" s="1" t="s">
        <v>21</v>
      </c>
      <c r="H5" s="72" t="s">
        <v>183</v>
      </c>
      <c r="I5" s="73"/>
      <c r="J5" s="73"/>
      <c r="K5" s="74"/>
    </row>
    <row r="6" spans="2:12" ht="4.5" customHeight="1" x14ac:dyDescent="0.15"/>
    <row r="7" spans="2:12" ht="14.25" x14ac:dyDescent="0.15">
      <c r="D7" s="1" t="s">
        <v>56</v>
      </c>
      <c r="E7" t="str">
        <f>'②出艇申告記録用紙 '!E7</f>
        <v>アルバトロス</v>
      </c>
    </row>
    <row r="8" spans="2:12" ht="17.25" customHeight="1" thickBot="1" x14ac:dyDescent="0.2">
      <c r="C8" s="6" t="s">
        <v>0</v>
      </c>
      <c r="D8" s="5"/>
      <c r="E8" s="231" t="s">
        <v>48</v>
      </c>
      <c r="F8" s="232"/>
      <c r="G8" s="5"/>
      <c r="H8" s="5"/>
      <c r="I8" s="5"/>
      <c r="J8" s="5"/>
      <c r="K8" s="5"/>
      <c r="L8" s="4"/>
    </row>
    <row r="9" spans="2:12" ht="29.25" customHeight="1" thickTop="1" x14ac:dyDescent="0.15">
      <c r="B9" s="3" t="s">
        <v>17</v>
      </c>
      <c r="C9" s="350" t="s">
        <v>1</v>
      </c>
      <c r="D9" s="351"/>
      <c r="E9" s="44" t="s">
        <v>2</v>
      </c>
      <c r="F9" s="362" t="s">
        <v>22</v>
      </c>
      <c r="G9" s="363"/>
      <c r="H9" s="45" t="s">
        <v>38</v>
      </c>
      <c r="I9" s="45" t="s">
        <v>23</v>
      </c>
      <c r="J9" s="351" t="s">
        <v>3</v>
      </c>
      <c r="K9" s="352"/>
      <c r="L9" s="7"/>
    </row>
    <row r="10" spans="2:12" ht="21" customHeight="1" x14ac:dyDescent="0.2">
      <c r="B10" s="14">
        <v>1</v>
      </c>
      <c r="C10" s="59" t="s">
        <v>7</v>
      </c>
      <c r="D10" s="60"/>
      <c r="E10" s="40">
        <v>107</v>
      </c>
      <c r="F10" s="25"/>
      <c r="G10" s="26"/>
      <c r="H10" s="19" t="s">
        <v>24</v>
      </c>
      <c r="I10" s="19" t="s">
        <v>25</v>
      </c>
      <c r="J10" s="27"/>
      <c r="K10" s="27"/>
      <c r="L10" s="11"/>
    </row>
    <row r="11" spans="2:12" ht="21" customHeight="1" x14ac:dyDescent="0.2">
      <c r="B11" s="14">
        <v>2</v>
      </c>
      <c r="C11" s="59" t="s">
        <v>43</v>
      </c>
      <c r="D11" s="60"/>
      <c r="E11" s="67">
        <v>188</v>
      </c>
      <c r="F11" s="25"/>
      <c r="G11" s="26"/>
      <c r="H11" s="19" t="s">
        <v>24</v>
      </c>
      <c r="I11" s="19" t="s">
        <v>25</v>
      </c>
      <c r="J11" s="27"/>
      <c r="K11" s="27"/>
      <c r="L11" s="11"/>
    </row>
    <row r="12" spans="2:12" ht="21" customHeight="1" x14ac:dyDescent="0.2">
      <c r="B12" s="14">
        <v>3</v>
      </c>
      <c r="C12" s="59" t="s">
        <v>35</v>
      </c>
      <c r="D12" s="60"/>
      <c r="E12" s="40">
        <v>200</v>
      </c>
      <c r="F12" s="25"/>
      <c r="G12" s="26"/>
      <c r="H12" s="19" t="s">
        <v>24</v>
      </c>
      <c r="I12" s="19" t="s">
        <v>25</v>
      </c>
      <c r="J12" s="27"/>
      <c r="K12" s="27"/>
      <c r="L12" s="11"/>
    </row>
    <row r="13" spans="2:12" ht="21" customHeight="1" x14ac:dyDescent="0.2">
      <c r="B13" s="14">
        <v>4</v>
      </c>
      <c r="C13" s="57" t="s">
        <v>6</v>
      </c>
      <c r="D13" s="58"/>
      <c r="E13" s="321">
        <v>607</v>
      </c>
      <c r="F13" s="25"/>
      <c r="G13" s="23"/>
      <c r="H13" s="18" t="s">
        <v>24</v>
      </c>
      <c r="I13" s="18" t="s">
        <v>25</v>
      </c>
      <c r="J13" s="24"/>
      <c r="K13" s="24"/>
      <c r="L13" s="11"/>
    </row>
    <row r="14" spans="2:12" ht="21" customHeight="1" x14ac:dyDescent="0.2">
      <c r="B14" s="14">
        <v>5</v>
      </c>
      <c r="C14" s="59" t="s">
        <v>12</v>
      </c>
      <c r="D14" s="60"/>
      <c r="E14" s="40">
        <v>1110</v>
      </c>
      <c r="F14" s="25"/>
      <c r="G14" s="26"/>
      <c r="H14" s="19" t="s">
        <v>24</v>
      </c>
      <c r="I14" s="19" t="s">
        <v>25</v>
      </c>
      <c r="J14" s="27"/>
      <c r="K14" s="27"/>
      <c r="L14" s="11"/>
    </row>
    <row r="15" spans="2:12" ht="21" customHeight="1" x14ac:dyDescent="0.2">
      <c r="B15" s="14">
        <v>6</v>
      </c>
      <c r="C15" s="59" t="s">
        <v>16</v>
      </c>
      <c r="D15" s="60"/>
      <c r="E15" s="40">
        <v>1423</v>
      </c>
      <c r="F15" s="25"/>
      <c r="G15" s="26"/>
      <c r="H15" s="19" t="s">
        <v>24</v>
      </c>
      <c r="I15" s="19" t="s">
        <v>25</v>
      </c>
      <c r="J15" s="27"/>
      <c r="K15" s="27"/>
      <c r="L15" s="11"/>
    </row>
    <row r="16" spans="2:12" ht="21" customHeight="1" x14ac:dyDescent="0.2">
      <c r="B16" s="14">
        <v>7</v>
      </c>
      <c r="C16" s="59" t="s">
        <v>149</v>
      </c>
      <c r="D16" s="60"/>
      <c r="E16" s="40">
        <v>1668</v>
      </c>
      <c r="F16" s="25"/>
      <c r="G16" s="26"/>
      <c r="H16" s="19" t="s">
        <v>24</v>
      </c>
      <c r="I16" s="19" t="s">
        <v>25</v>
      </c>
      <c r="J16" s="27"/>
      <c r="K16" s="27"/>
      <c r="L16" s="11"/>
    </row>
    <row r="17" spans="2:12" ht="21" customHeight="1" x14ac:dyDescent="0.2">
      <c r="B17" s="14">
        <v>8</v>
      </c>
      <c r="C17" s="59" t="s">
        <v>45</v>
      </c>
      <c r="D17" s="60"/>
      <c r="E17" s="40">
        <v>1712</v>
      </c>
      <c r="F17" s="25"/>
      <c r="G17" s="26"/>
      <c r="H17" s="19" t="s">
        <v>24</v>
      </c>
      <c r="I17" s="19" t="s">
        <v>25</v>
      </c>
      <c r="J17" s="27"/>
      <c r="K17" s="27"/>
      <c r="L17" s="11"/>
    </row>
    <row r="18" spans="2:12" ht="21" customHeight="1" x14ac:dyDescent="0.2">
      <c r="B18" s="14">
        <v>9</v>
      </c>
      <c r="C18" s="59" t="s">
        <v>147</v>
      </c>
      <c r="D18" s="60"/>
      <c r="E18" s="40">
        <v>2070</v>
      </c>
      <c r="F18" s="25"/>
      <c r="G18" s="26"/>
      <c r="H18" s="19" t="s">
        <v>24</v>
      </c>
      <c r="I18" s="19" t="s">
        <v>25</v>
      </c>
      <c r="J18" s="27"/>
      <c r="K18" s="27"/>
      <c r="L18" s="11"/>
    </row>
    <row r="19" spans="2:12" ht="21" customHeight="1" x14ac:dyDescent="0.2">
      <c r="B19" s="14">
        <v>10</v>
      </c>
      <c r="C19" s="59" t="s">
        <v>10</v>
      </c>
      <c r="D19" s="60"/>
      <c r="E19" s="40">
        <v>2816</v>
      </c>
      <c r="F19" s="25"/>
      <c r="G19" s="26"/>
      <c r="H19" s="19" t="s">
        <v>24</v>
      </c>
      <c r="I19" s="19" t="s">
        <v>25</v>
      </c>
      <c r="J19" s="27"/>
      <c r="K19" s="27"/>
      <c r="L19" s="11"/>
    </row>
    <row r="20" spans="2:12" ht="21" customHeight="1" x14ac:dyDescent="0.2">
      <c r="B20" s="14">
        <v>11</v>
      </c>
      <c r="C20" s="59" t="s">
        <v>20</v>
      </c>
      <c r="D20" s="60"/>
      <c r="E20" s="40">
        <v>3939</v>
      </c>
      <c r="F20" s="25"/>
      <c r="G20" s="26"/>
      <c r="H20" s="19" t="s">
        <v>24</v>
      </c>
      <c r="I20" s="19" t="s">
        <v>25</v>
      </c>
      <c r="J20" s="27"/>
      <c r="K20" s="27"/>
      <c r="L20" s="11"/>
    </row>
    <row r="21" spans="2:12" ht="21" customHeight="1" x14ac:dyDescent="0.2">
      <c r="B21" s="14">
        <v>12</v>
      </c>
      <c r="C21" s="59" t="s">
        <v>50</v>
      </c>
      <c r="D21" s="60"/>
      <c r="E21" s="40">
        <v>4006</v>
      </c>
      <c r="F21" s="25"/>
      <c r="G21" s="26"/>
      <c r="H21" s="19" t="s">
        <v>24</v>
      </c>
      <c r="I21" s="19" t="s">
        <v>25</v>
      </c>
      <c r="J21" s="27"/>
      <c r="K21" s="27"/>
      <c r="L21" s="11"/>
    </row>
    <row r="22" spans="2:12" ht="21" customHeight="1" x14ac:dyDescent="0.2">
      <c r="B22" s="14">
        <v>13</v>
      </c>
      <c r="C22" s="59" t="s">
        <v>9</v>
      </c>
      <c r="D22" s="60"/>
      <c r="E22" s="40">
        <v>4126</v>
      </c>
      <c r="F22" s="25"/>
      <c r="G22" s="26"/>
      <c r="H22" s="19" t="s">
        <v>24</v>
      </c>
      <c r="I22" s="19" t="s">
        <v>25</v>
      </c>
      <c r="J22" s="27"/>
      <c r="K22" s="27"/>
      <c r="L22" s="11"/>
    </row>
    <row r="23" spans="2:12" ht="21" customHeight="1" x14ac:dyDescent="0.2">
      <c r="B23" s="14">
        <v>14</v>
      </c>
      <c r="C23" s="59" t="s">
        <v>8</v>
      </c>
      <c r="D23" s="60"/>
      <c r="E23" s="40">
        <v>4386</v>
      </c>
      <c r="F23" s="25"/>
      <c r="G23" s="26"/>
      <c r="H23" s="19" t="s">
        <v>24</v>
      </c>
      <c r="I23" s="19" t="s">
        <v>25</v>
      </c>
      <c r="J23" s="27"/>
      <c r="K23" s="27"/>
      <c r="L23" s="11"/>
    </row>
    <row r="24" spans="2:12" ht="21" customHeight="1" x14ac:dyDescent="0.2">
      <c r="B24" s="14">
        <v>15</v>
      </c>
      <c r="C24" s="59" t="s">
        <v>34</v>
      </c>
      <c r="D24" s="60"/>
      <c r="E24" s="40">
        <v>5117</v>
      </c>
      <c r="F24" s="25"/>
      <c r="G24" s="26"/>
      <c r="H24" s="19" t="s">
        <v>24</v>
      </c>
      <c r="I24" s="19" t="s">
        <v>25</v>
      </c>
      <c r="J24" s="27"/>
      <c r="K24" s="27"/>
      <c r="L24" s="11"/>
    </row>
    <row r="25" spans="2:12" ht="21" customHeight="1" x14ac:dyDescent="0.2">
      <c r="B25" s="14">
        <v>16</v>
      </c>
      <c r="C25" s="59" t="s">
        <v>146</v>
      </c>
      <c r="D25" s="60"/>
      <c r="E25" s="40">
        <v>6186</v>
      </c>
      <c r="F25" s="25"/>
      <c r="G25" s="26"/>
      <c r="H25" s="19" t="s">
        <v>24</v>
      </c>
      <c r="I25" s="19" t="s">
        <v>25</v>
      </c>
      <c r="J25" s="27"/>
      <c r="K25" s="27"/>
      <c r="L25" s="11"/>
    </row>
    <row r="26" spans="2:12" ht="21" customHeight="1" x14ac:dyDescent="0.2">
      <c r="B26" s="14">
        <v>17</v>
      </c>
      <c r="C26" s="59" t="s">
        <v>5</v>
      </c>
      <c r="D26" s="60"/>
      <c r="E26" s="40">
        <v>6327</v>
      </c>
      <c r="F26" s="25"/>
      <c r="G26" s="26"/>
      <c r="H26" s="19" t="s">
        <v>24</v>
      </c>
      <c r="I26" s="19" t="s">
        <v>25</v>
      </c>
      <c r="J26" s="27"/>
      <c r="K26" s="27"/>
      <c r="L26" s="11"/>
    </row>
    <row r="27" spans="2:12" ht="21" customHeight="1" x14ac:dyDescent="0.2">
      <c r="B27" s="14">
        <v>18</v>
      </c>
      <c r="C27" s="59" t="s">
        <v>156</v>
      </c>
      <c r="D27" s="60"/>
      <c r="E27" s="40">
        <v>6550</v>
      </c>
      <c r="F27" s="317"/>
      <c r="G27" s="26"/>
      <c r="H27" s="19" t="s">
        <v>24</v>
      </c>
      <c r="I27" s="19" t="s">
        <v>25</v>
      </c>
      <c r="J27" s="27"/>
      <c r="K27" s="27"/>
      <c r="L27" s="11"/>
    </row>
    <row r="28" spans="2:12" ht="21" customHeight="1" x14ac:dyDescent="0.2">
      <c r="B28" s="14">
        <v>19</v>
      </c>
      <c r="C28" s="59" t="s">
        <v>148</v>
      </c>
      <c r="D28" s="60"/>
      <c r="E28" s="40">
        <v>10911</v>
      </c>
      <c r="F28" s="317"/>
      <c r="G28" s="26"/>
      <c r="H28" s="19" t="s">
        <v>24</v>
      </c>
      <c r="I28" s="19" t="s">
        <v>25</v>
      </c>
      <c r="J28" s="27"/>
      <c r="K28" s="27"/>
      <c r="L28" s="11"/>
    </row>
    <row r="29" spans="2:12" ht="21" customHeight="1" x14ac:dyDescent="0.2">
      <c r="B29" s="14">
        <v>26</v>
      </c>
      <c r="C29" s="59" t="s">
        <v>11</v>
      </c>
      <c r="D29" s="60"/>
      <c r="E29" s="67" t="s">
        <v>226</v>
      </c>
      <c r="F29" s="25"/>
      <c r="G29" s="26"/>
      <c r="H29" s="19" t="s">
        <v>24</v>
      </c>
      <c r="I29" s="19" t="s">
        <v>25</v>
      </c>
      <c r="J29" s="27"/>
      <c r="K29" s="263"/>
      <c r="L29" s="11"/>
    </row>
    <row r="30" spans="2:12" ht="21" customHeight="1" x14ac:dyDescent="0.2">
      <c r="B30" s="14">
        <v>20</v>
      </c>
      <c r="C30" s="59" t="s">
        <v>13</v>
      </c>
      <c r="D30" s="60"/>
      <c r="E30" s="42" t="s">
        <v>14</v>
      </c>
      <c r="F30" s="25"/>
      <c r="G30" s="26"/>
      <c r="H30" s="19" t="s">
        <v>24</v>
      </c>
      <c r="I30" s="19" t="s">
        <v>25</v>
      </c>
      <c r="J30" s="27"/>
      <c r="K30" s="27"/>
      <c r="L30" s="11"/>
    </row>
    <row r="31" spans="2:12" ht="21" customHeight="1" x14ac:dyDescent="0.2">
      <c r="B31" s="14">
        <v>21</v>
      </c>
      <c r="C31" s="59" t="s">
        <v>37</v>
      </c>
      <c r="D31" s="60"/>
      <c r="E31" s="42" t="s">
        <v>14</v>
      </c>
      <c r="F31" s="25"/>
      <c r="G31" s="26"/>
      <c r="H31" s="19" t="s">
        <v>24</v>
      </c>
      <c r="I31" s="19" t="s">
        <v>25</v>
      </c>
      <c r="J31" s="27"/>
      <c r="K31" s="27"/>
      <c r="L31" s="11"/>
    </row>
    <row r="32" spans="2:12" ht="21" customHeight="1" x14ac:dyDescent="0.2">
      <c r="B32" s="14">
        <v>22</v>
      </c>
      <c r="C32" s="59" t="s">
        <v>18</v>
      </c>
      <c r="D32" s="60"/>
      <c r="E32" s="42" t="s">
        <v>14</v>
      </c>
      <c r="F32" s="25"/>
      <c r="G32" s="26"/>
      <c r="H32" s="19" t="s">
        <v>24</v>
      </c>
      <c r="I32" s="19" t="s">
        <v>25</v>
      </c>
      <c r="J32" s="27"/>
      <c r="K32" s="27"/>
      <c r="L32" s="11"/>
    </row>
    <row r="33" spans="2:12" ht="21" customHeight="1" x14ac:dyDescent="0.2">
      <c r="B33" s="14">
        <v>23</v>
      </c>
      <c r="C33" s="59" t="s">
        <v>36</v>
      </c>
      <c r="D33" s="60"/>
      <c r="E33" s="42" t="s">
        <v>14</v>
      </c>
      <c r="F33" s="25"/>
      <c r="G33" s="26"/>
      <c r="H33" s="19" t="s">
        <v>24</v>
      </c>
      <c r="I33" s="19" t="s">
        <v>25</v>
      </c>
      <c r="J33" s="27"/>
      <c r="K33" s="27"/>
      <c r="L33" s="11"/>
    </row>
    <row r="34" spans="2:12" ht="21" customHeight="1" x14ac:dyDescent="0.2">
      <c r="B34" s="14">
        <v>28</v>
      </c>
      <c r="C34" s="59" t="s">
        <v>214</v>
      </c>
      <c r="D34" s="60"/>
      <c r="E34" s="40"/>
      <c r="F34" s="25"/>
      <c r="G34" s="26"/>
      <c r="H34" s="19" t="s">
        <v>24</v>
      </c>
      <c r="I34" s="19" t="s">
        <v>25</v>
      </c>
      <c r="J34" s="13"/>
      <c r="K34" s="13"/>
      <c r="L34" s="11"/>
    </row>
    <row r="35" spans="2:12" ht="21" customHeight="1" x14ac:dyDescent="0.2">
      <c r="B35" s="14">
        <v>29</v>
      </c>
      <c r="C35" s="59" t="s">
        <v>213</v>
      </c>
      <c r="D35" s="60"/>
      <c r="E35" s="40"/>
      <c r="F35" s="25"/>
      <c r="G35" s="26"/>
      <c r="H35" s="19" t="s">
        <v>24</v>
      </c>
      <c r="I35" s="19" t="s">
        <v>25</v>
      </c>
      <c r="J35" s="13"/>
      <c r="K35" s="13"/>
      <c r="L35" s="11"/>
    </row>
    <row r="36" spans="2:12" ht="21" customHeight="1" x14ac:dyDescent="0.2">
      <c r="B36" s="14">
        <v>30</v>
      </c>
      <c r="C36" s="59" t="s">
        <v>46</v>
      </c>
      <c r="D36" s="60"/>
      <c r="E36" s="52"/>
      <c r="F36" s="28"/>
      <c r="G36" s="29"/>
      <c r="H36" s="19" t="s">
        <v>24</v>
      </c>
      <c r="I36" s="19" t="s">
        <v>25</v>
      </c>
      <c r="J36" s="30"/>
      <c r="K36" s="30"/>
      <c r="L36" s="11"/>
    </row>
    <row r="37" spans="2:12" ht="21" customHeight="1" x14ac:dyDescent="0.2">
      <c r="B37" s="14">
        <v>31</v>
      </c>
      <c r="C37" s="59" t="s">
        <v>155</v>
      </c>
      <c r="D37" s="60"/>
      <c r="E37" s="50"/>
      <c r="F37" s="28"/>
      <c r="G37" s="29"/>
      <c r="H37" s="19" t="s">
        <v>24</v>
      </c>
      <c r="I37" s="19" t="s">
        <v>25</v>
      </c>
      <c r="J37" s="30"/>
      <c r="K37" s="30"/>
      <c r="L37" s="11"/>
    </row>
    <row r="38" spans="2:12" ht="21" customHeight="1" x14ac:dyDescent="0.2">
      <c r="B38" s="14">
        <v>32</v>
      </c>
      <c r="C38" s="59" t="s">
        <v>153</v>
      </c>
      <c r="D38" s="60"/>
      <c r="E38" s="50"/>
      <c r="F38" s="28"/>
      <c r="G38" s="29"/>
      <c r="H38" s="19" t="s">
        <v>24</v>
      </c>
      <c r="I38" s="19" t="s">
        <v>25</v>
      </c>
      <c r="J38" s="30"/>
      <c r="K38" s="30"/>
      <c r="L38" s="11"/>
    </row>
    <row r="39" spans="2:12" ht="21" customHeight="1" x14ac:dyDescent="0.2">
      <c r="B39" s="14">
        <v>33</v>
      </c>
      <c r="C39" s="59" t="s">
        <v>154</v>
      </c>
      <c r="D39" s="60"/>
      <c r="E39" s="50"/>
      <c r="F39" s="28"/>
      <c r="G39" s="29"/>
      <c r="H39" s="19" t="s">
        <v>24</v>
      </c>
      <c r="I39" s="19" t="s">
        <v>25</v>
      </c>
      <c r="J39" s="30"/>
      <c r="K39" s="30"/>
      <c r="L39" s="11"/>
    </row>
    <row r="40" spans="2:12" ht="21" customHeight="1" x14ac:dyDescent="0.2">
      <c r="B40" s="14">
        <v>34</v>
      </c>
      <c r="C40" s="59" t="str">
        <f>③フィニッシュ時刻記録用紙!C38</f>
        <v>バレリーナ</v>
      </c>
      <c r="D40" s="60"/>
      <c r="E40" s="40"/>
      <c r="F40" s="28"/>
      <c r="G40" s="29"/>
      <c r="H40" s="19" t="s">
        <v>24</v>
      </c>
      <c r="I40" s="19" t="s">
        <v>25</v>
      </c>
      <c r="J40" s="30"/>
      <c r="K40" s="30"/>
      <c r="L40" s="11"/>
    </row>
    <row r="41" spans="2:12" ht="21" customHeight="1" x14ac:dyDescent="0.2">
      <c r="B41" s="14">
        <v>35</v>
      </c>
      <c r="C41" s="59" t="s">
        <v>47</v>
      </c>
      <c r="D41" s="60"/>
      <c r="E41" s="52"/>
      <c r="F41" s="28"/>
      <c r="G41" s="29"/>
      <c r="H41" s="19" t="s">
        <v>24</v>
      </c>
      <c r="I41" s="19" t="s">
        <v>25</v>
      </c>
      <c r="J41" s="30"/>
      <c r="K41" s="30"/>
      <c r="L41" s="11"/>
    </row>
    <row r="42" spans="2:12" ht="21" customHeight="1" x14ac:dyDescent="0.2">
      <c r="B42" s="14">
        <v>36</v>
      </c>
      <c r="C42" s="59" t="s">
        <v>44</v>
      </c>
      <c r="D42" s="62"/>
      <c r="E42" s="43"/>
      <c r="F42" s="28"/>
      <c r="G42" s="29"/>
      <c r="H42" s="19" t="s">
        <v>24</v>
      </c>
      <c r="I42" s="19" t="s">
        <v>25</v>
      </c>
      <c r="J42" s="30"/>
      <c r="K42" s="30"/>
      <c r="L42" s="11"/>
    </row>
    <row r="43" spans="2:12" ht="21" customHeight="1" x14ac:dyDescent="0.2">
      <c r="B43" s="14">
        <v>37</v>
      </c>
      <c r="C43" s="59" t="str">
        <f>③フィニッシュ時刻記録用紙!C43</f>
        <v>PANDORA　Ⅳ</v>
      </c>
      <c r="D43" s="62"/>
      <c r="E43" s="43"/>
      <c r="F43" s="28"/>
      <c r="G43" s="29"/>
      <c r="H43" s="19" t="s">
        <v>24</v>
      </c>
      <c r="I43" s="19" t="s">
        <v>25</v>
      </c>
      <c r="J43" s="30"/>
      <c r="K43" s="30"/>
      <c r="L43" s="11"/>
    </row>
    <row r="44" spans="2:12" ht="21" customHeight="1" x14ac:dyDescent="0.2">
      <c r="B44" s="14">
        <v>24</v>
      </c>
      <c r="C44" s="61" t="s">
        <v>151</v>
      </c>
      <c r="D44" s="62"/>
      <c r="E44" s="67" t="s">
        <v>53</v>
      </c>
      <c r="F44" s="25"/>
      <c r="G44" s="26"/>
      <c r="H44" s="19" t="s">
        <v>24</v>
      </c>
      <c r="I44" s="19" t="s">
        <v>25</v>
      </c>
      <c r="J44" s="27"/>
      <c r="K44" s="27"/>
      <c r="L44" s="11"/>
    </row>
    <row r="45" spans="2:12" ht="21" customHeight="1" x14ac:dyDescent="0.2">
      <c r="B45" s="14">
        <v>25</v>
      </c>
      <c r="C45" s="59" t="s">
        <v>152</v>
      </c>
      <c r="D45" s="60"/>
      <c r="E45" s="67" t="s">
        <v>52</v>
      </c>
      <c r="F45" s="25"/>
      <c r="G45" s="26"/>
      <c r="H45" s="19" t="s">
        <v>24</v>
      </c>
      <c r="I45" s="19" t="s">
        <v>25</v>
      </c>
      <c r="J45" s="27"/>
      <c r="K45" s="27"/>
      <c r="L45" s="11"/>
    </row>
    <row r="46" spans="2:12" ht="21" customHeight="1" x14ac:dyDescent="0.2">
      <c r="B46" s="14">
        <v>27</v>
      </c>
      <c r="C46" s="64" t="s">
        <v>150</v>
      </c>
      <c r="D46" s="65"/>
      <c r="E46" s="323" t="s">
        <v>51</v>
      </c>
      <c r="F46" s="259"/>
      <c r="G46" s="260"/>
      <c r="H46" s="261" t="s">
        <v>24</v>
      </c>
      <c r="I46" s="261" t="s">
        <v>25</v>
      </c>
      <c r="J46" s="262"/>
      <c r="K46" s="262"/>
      <c r="L46" s="11"/>
    </row>
    <row r="47" spans="2:12" ht="21" customHeight="1" x14ac:dyDescent="0.2">
      <c r="B47" s="14">
        <v>38</v>
      </c>
      <c r="C47" s="59"/>
      <c r="D47" s="62"/>
      <c r="E47" s="43"/>
      <c r="F47" s="28"/>
      <c r="G47" s="29"/>
      <c r="H47" s="19" t="s">
        <v>24</v>
      </c>
      <c r="I47" s="19" t="s">
        <v>25</v>
      </c>
      <c r="J47" s="30"/>
      <c r="K47" s="30"/>
      <c r="L47" s="11"/>
    </row>
    <row r="48" spans="2:12" ht="21" customHeight="1" thickBot="1" x14ac:dyDescent="0.25">
      <c r="B48" s="14">
        <v>39</v>
      </c>
      <c r="C48" s="59"/>
      <c r="D48" s="63"/>
      <c r="E48" s="178"/>
      <c r="F48" s="31"/>
      <c r="G48" s="32"/>
      <c r="H48" s="20" t="s">
        <v>24</v>
      </c>
      <c r="I48" s="20" t="s">
        <v>25</v>
      </c>
      <c r="J48" s="33"/>
      <c r="K48" s="34"/>
      <c r="L48" s="11"/>
    </row>
    <row r="49" spans="3:11" ht="23.25" customHeight="1" thickTop="1" thickBot="1" x14ac:dyDescent="0.25">
      <c r="C49" s="353" t="s">
        <v>19</v>
      </c>
      <c r="D49" s="354"/>
      <c r="E49" s="35"/>
      <c r="F49" s="36"/>
      <c r="G49" s="37"/>
      <c r="H49" s="20" t="s">
        <v>4</v>
      </c>
      <c r="I49" s="20" t="s">
        <v>25</v>
      </c>
      <c r="J49" s="38"/>
      <c r="K49" s="39"/>
    </row>
    <row r="50" spans="3:11" ht="16.5" customHeight="1" thickTop="1" x14ac:dyDescent="0.15"/>
    <row r="51" spans="3:11" ht="16.5" customHeight="1" x14ac:dyDescent="0.15"/>
    <row r="52" spans="3:11" ht="16.5" customHeight="1" x14ac:dyDescent="0.15"/>
    <row r="53" spans="3:11" ht="16.5" customHeight="1" x14ac:dyDescent="0.15"/>
    <row r="54" spans="3:11" ht="16.5" customHeight="1" x14ac:dyDescent="0.15"/>
    <row r="55" spans="3:11" ht="16.5" customHeight="1" x14ac:dyDescent="0.15"/>
    <row r="56" spans="3:11" ht="16.5" customHeight="1" x14ac:dyDescent="0.15"/>
    <row r="57" spans="3:11" ht="16.5" customHeight="1" x14ac:dyDescent="0.15"/>
    <row r="58" spans="3:11" ht="16.5" customHeight="1" x14ac:dyDescent="0.15"/>
  </sheetData>
  <sortState xmlns:xlrd2="http://schemas.microsoft.com/office/spreadsheetml/2017/richdata2" ref="B10:L46">
    <sortCondition ref="E10:E46"/>
  </sortState>
  <mergeCells count="5">
    <mergeCell ref="E5:F5"/>
    <mergeCell ref="C9:D9"/>
    <mergeCell ref="F9:G9"/>
    <mergeCell ref="J9:K9"/>
    <mergeCell ref="C49:D49"/>
  </mergeCells>
  <phoneticPr fontId="4"/>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①入力・出力の手順</vt:lpstr>
      <vt:lpstr>②出艇申告記録用紙 </vt:lpstr>
      <vt:lpstr>③フィニッシュ時刻記録用紙</vt:lpstr>
      <vt:lpstr>④ﾊﾟｰﾃｨ受付記録用紙 </vt:lpstr>
      <vt:lpstr>⑤ＨＹＣｸﾗﾌﾞレース精算書</vt:lpstr>
      <vt:lpstr>⑥抗議書</vt:lpstr>
      <vt:lpstr>Sheet1</vt:lpstr>
      <vt:lpstr>⑤ＨＹＣｸﾗﾌﾞレース精算書!Print_Area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野原　啓之</dc:creator>
  <cp:lastModifiedBy>D582</cp:lastModifiedBy>
  <cp:lastPrinted>2017-08-26T06:02:33Z</cp:lastPrinted>
  <dcterms:created xsi:type="dcterms:W3CDTF">2005-01-06T03:24:35Z</dcterms:created>
  <dcterms:modified xsi:type="dcterms:W3CDTF">2019-01-26T00:18:02Z</dcterms:modified>
</cp:coreProperties>
</file>